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68" windowWidth="15456" windowHeight="9660"/>
  </bookViews>
  <sheets>
    <sheet name="Coût moyen par discipl.  0708" sheetId="6" r:id="rId1"/>
    <sheet name="Coût moyen par discipl. 09-10" sheetId="8" r:id="rId2"/>
    <sheet name="Coût moyen par discipl. 2010-11" sheetId="2" r:id="rId3"/>
    <sheet name="Coût moyen par discipl. 2013-14" sheetId="3" r:id="rId4"/>
  </sheets>
  <calcPr calcId="145621"/>
</workbook>
</file>

<file path=xl/calcChain.xml><?xml version="1.0" encoding="utf-8"?>
<calcChain xmlns="http://schemas.openxmlformats.org/spreadsheetml/2006/main">
  <c r="D48" i="3" l="1"/>
  <c r="C48" i="3"/>
  <c r="E48" i="3" s="1"/>
  <c r="E46" i="3"/>
  <c r="E45" i="3"/>
  <c r="E44" i="3"/>
  <c r="E43" i="3"/>
  <c r="E42" i="3"/>
  <c r="E41" i="3"/>
  <c r="E40" i="3"/>
  <c r="E39" i="3"/>
  <c r="D36" i="3"/>
  <c r="C36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47" i="2"/>
  <c r="C47" i="2"/>
  <c r="E45" i="2"/>
  <c r="E44" i="2"/>
  <c r="E43" i="2"/>
  <c r="E42" i="2"/>
  <c r="E41" i="2"/>
  <c r="E40" i="2"/>
  <c r="E39" i="2"/>
  <c r="E38" i="2"/>
  <c r="D35" i="2"/>
  <c r="C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40" i="8"/>
  <c r="D153" i="8"/>
  <c r="D155" i="8"/>
  <c r="C153" i="8"/>
  <c r="C155" i="8"/>
  <c r="E155" i="8"/>
  <c r="E151" i="8"/>
  <c r="E150" i="8"/>
  <c r="E149" i="8"/>
  <c r="E148" i="8"/>
  <c r="E147" i="8"/>
  <c r="E146" i="8"/>
  <c r="E145" i="8"/>
  <c r="E144" i="8"/>
  <c r="E143" i="8"/>
  <c r="D137" i="8"/>
  <c r="D139" i="8"/>
  <c r="C137" i="8"/>
  <c r="C139" i="8"/>
  <c r="E135" i="8"/>
  <c r="E134" i="8"/>
  <c r="E133" i="8"/>
  <c r="E132" i="8"/>
  <c r="E131" i="8"/>
  <c r="E130" i="8"/>
  <c r="E129" i="8"/>
  <c r="E128" i="8"/>
  <c r="E127" i="8"/>
  <c r="D122" i="8"/>
  <c r="D124" i="8"/>
  <c r="C122" i="8"/>
  <c r="E122" i="8"/>
  <c r="E120" i="8"/>
  <c r="E119" i="8"/>
  <c r="E118" i="8"/>
  <c r="E117" i="8"/>
  <c r="E116" i="8"/>
  <c r="E115" i="8"/>
  <c r="E114" i="8"/>
  <c r="E113" i="8"/>
  <c r="E112" i="8"/>
  <c r="D107" i="8"/>
  <c r="D109" i="8"/>
  <c r="C107" i="8"/>
  <c r="C109" i="8"/>
  <c r="E109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D73" i="8"/>
  <c r="E73" i="8"/>
  <c r="C73" i="8"/>
  <c r="C75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D38" i="8"/>
  <c r="D40" i="8"/>
  <c r="C38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C38" i="6"/>
  <c r="E38" i="6"/>
  <c r="D38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C71" i="6"/>
  <c r="E71" i="6"/>
  <c r="D71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C103" i="6"/>
  <c r="D103" i="6"/>
  <c r="E103" i="6"/>
  <c r="E107" i="6"/>
  <c r="E108" i="6"/>
  <c r="E109" i="6"/>
  <c r="E110" i="6"/>
  <c r="E111" i="6"/>
  <c r="E112" i="6"/>
  <c r="E113" i="6"/>
  <c r="E114" i="6"/>
  <c r="E115" i="6"/>
  <c r="C117" i="6"/>
  <c r="D117" i="6"/>
  <c r="E117" i="6"/>
  <c r="E119" i="6"/>
  <c r="E120" i="6"/>
  <c r="E121" i="6"/>
  <c r="E122" i="6"/>
  <c r="E123" i="6"/>
  <c r="E124" i="6"/>
  <c r="E125" i="6"/>
  <c r="E126" i="6"/>
  <c r="E127" i="6"/>
  <c r="C129" i="6"/>
  <c r="D129" i="6"/>
  <c r="E129" i="6"/>
  <c r="E132" i="6"/>
  <c r="E133" i="6"/>
  <c r="E134" i="6"/>
  <c r="E135" i="6"/>
  <c r="E136" i="6"/>
  <c r="E137" i="6"/>
  <c r="E138" i="6"/>
  <c r="E139" i="6"/>
  <c r="E140" i="6"/>
  <c r="C142" i="6"/>
  <c r="D142" i="6"/>
  <c r="E142" i="6"/>
  <c r="E153" i="8"/>
  <c r="E137" i="8"/>
  <c r="E107" i="8"/>
  <c r="E38" i="8"/>
  <c r="E139" i="8"/>
  <c r="E40" i="8"/>
  <c r="C124" i="8"/>
  <c r="E124" i="8"/>
  <c r="D75" i="8"/>
  <c r="E75" i="8"/>
  <c r="E47" i="2"/>
  <c r="E35" i="2"/>
  <c r="E36" i="3" l="1"/>
</calcChain>
</file>

<file path=xl/sharedStrings.xml><?xml version="1.0" encoding="utf-8"?>
<sst xmlns="http://schemas.openxmlformats.org/spreadsheetml/2006/main" count="677" uniqueCount="196">
  <si>
    <t>Code budgétaire</t>
  </si>
  <si>
    <t>Codes budgétaires
H &amp; S</t>
  </si>
  <si>
    <t>Onglet financier
Montant payé</t>
  </si>
  <si>
    <t>Onglet exemplaire
Exemp. Payé</t>
  </si>
  <si>
    <t>Unicorn</t>
  </si>
  <si>
    <t>Montant total payé</t>
  </si>
  <si>
    <t>Nombre de doc. Payés</t>
  </si>
  <si>
    <t>haamoa</t>
  </si>
  <si>
    <t>halmoa</t>
  </si>
  <si>
    <t>hcamoa</t>
  </si>
  <si>
    <t>hcnmoa</t>
  </si>
  <si>
    <t>hcomoa</t>
  </si>
  <si>
    <t>hdrmoa</t>
  </si>
  <si>
    <t>hdtmoa</t>
  </si>
  <si>
    <t>hedmoa</t>
  </si>
  <si>
    <t>heemoa</t>
  </si>
  <si>
    <t>hefmoa</t>
  </si>
  <si>
    <t>heomoa</t>
  </si>
  <si>
    <t>hepmoa</t>
  </si>
  <si>
    <t>hetmoa</t>
  </si>
  <si>
    <t>hgemoa</t>
  </si>
  <si>
    <t>hgrmoa</t>
  </si>
  <si>
    <t>hhimoa</t>
  </si>
  <si>
    <t>hlimoa</t>
  </si>
  <si>
    <t>hmumoa</t>
  </si>
  <si>
    <t>hphmoa</t>
  </si>
  <si>
    <t>hpsmoa</t>
  </si>
  <si>
    <t>hrimoa</t>
  </si>
  <si>
    <t>hsamoa</t>
  </si>
  <si>
    <t>hsdmoa</t>
  </si>
  <si>
    <t>hsjmoa</t>
  </si>
  <si>
    <t>hslmoa</t>
  </si>
  <si>
    <t>hsnmoa</t>
  </si>
  <si>
    <t>hthmoa</t>
  </si>
  <si>
    <t>hsbmoa</t>
  </si>
  <si>
    <t>haacpa</t>
  </si>
  <si>
    <t>halcpa</t>
  </si>
  <si>
    <t>hcacpa</t>
  </si>
  <si>
    <t>hcncpa</t>
  </si>
  <si>
    <t>hcocpa</t>
  </si>
  <si>
    <t>hdrcpa</t>
  </si>
  <si>
    <t>hdtcpa</t>
  </si>
  <si>
    <t>hedcpa</t>
  </si>
  <si>
    <t>heecpa</t>
  </si>
  <si>
    <t>hefcpa</t>
  </si>
  <si>
    <t>heocpa</t>
  </si>
  <si>
    <t>hepcpa</t>
  </si>
  <si>
    <t>hetcpa</t>
  </si>
  <si>
    <t>hgecpa</t>
  </si>
  <si>
    <t>hgrcpa</t>
  </si>
  <si>
    <t>hhicpa</t>
  </si>
  <si>
    <t>hlicpa</t>
  </si>
  <si>
    <t>hmucpa</t>
  </si>
  <si>
    <t>hpscpa</t>
  </si>
  <si>
    <t>hricpa</t>
  </si>
  <si>
    <t>hsacpa</t>
  </si>
  <si>
    <t>hsbcpa</t>
  </si>
  <si>
    <t>hsdcpa</t>
  </si>
  <si>
    <t>hsjcpa</t>
  </si>
  <si>
    <t>hslcpa</t>
  </si>
  <si>
    <t>hsncpa</t>
  </si>
  <si>
    <t>hthcpa</t>
  </si>
  <si>
    <t>hphcpa</t>
  </si>
  <si>
    <t>haapea</t>
  </si>
  <si>
    <t>halpea</t>
  </si>
  <si>
    <t>hcapea</t>
  </si>
  <si>
    <t>hcnpea</t>
  </si>
  <si>
    <t>hcopea</t>
  </si>
  <si>
    <t>hdrpea</t>
  </si>
  <si>
    <t>hdtpea</t>
  </si>
  <si>
    <t>hedpea</t>
  </si>
  <si>
    <t>heepea</t>
  </si>
  <si>
    <t>hefpea</t>
  </si>
  <si>
    <t>heopea</t>
  </si>
  <si>
    <t>heppea</t>
  </si>
  <si>
    <t>hetpea</t>
  </si>
  <si>
    <t>hgepea</t>
  </si>
  <si>
    <t>hgrpea</t>
  </si>
  <si>
    <t>hhipea</t>
  </si>
  <si>
    <t>hlipea</t>
  </si>
  <si>
    <t>hmupea</t>
  </si>
  <si>
    <t>hphpea</t>
  </si>
  <si>
    <t>hpspea</t>
  </si>
  <si>
    <t>hripea</t>
  </si>
  <si>
    <t>hsapea</t>
  </si>
  <si>
    <t>hsbpea</t>
  </si>
  <si>
    <t>hsjpea</t>
  </si>
  <si>
    <t>hslpea</t>
  </si>
  <si>
    <t>hsnpea</t>
  </si>
  <si>
    <t>hthpea</t>
  </si>
  <si>
    <t>hsdpea</t>
  </si>
  <si>
    <t>sadmoa</t>
  </si>
  <si>
    <t>sfgmoa</t>
  </si>
  <si>
    <t>sinmoa</t>
  </si>
  <si>
    <t>skimoa</t>
  </si>
  <si>
    <t>smdmoa</t>
  </si>
  <si>
    <t>smemoa</t>
  </si>
  <si>
    <t>spamoa</t>
  </si>
  <si>
    <t>sssmoa</t>
  </si>
  <si>
    <t>sstmoa</t>
  </si>
  <si>
    <t>sadcpa</t>
  </si>
  <si>
    <t>sfgcpa</t>
  </si>
  <si>
    <t>sincpa</t>
  </si>
  <si>
    <t>skicpa</t>
  </si>
  <si>
    <t>smdcpa</t>
  </si>
  <si>
    <t>smecpa</t>
  </si>
  <si>
    <t>spacpa</t>
  </si>
  <si>
    <t>ssscpa</t>
  </si>
  <si>
    <t>sstcpa</t>
  </si>
  <si>
    <t>sadpea</t>
  </si>
  <si>
    <t>sfgpea</t>
  </si>
  <si>
    <t>sinpea</t>
  </si>
  <si>
    <t>skipea</t>
  </si>
  <si>
    <t>smdpea</t>
  </si>
  <si>
    <t>smepea</t>
  </si>
  <si>
    <t>spapea</t>
  </si>
  <si>
    <t>ssspea</t>
  </si>
  <si>
    <t>sstpea</t>
  </si>
  <si>
    <t>Coût moyen par discipline</t>
  </si>
  <si>
    <t>Discipline</t>
  </si>
  <si>
    <t>Arts-arch</t>
  </si>
  <si>
    <t>arch. Salle de lecture</t>
  </si>
  <si>
    <t>Cartothèque</t>
  </si>
  <si>
    <t>Cinéma</t>
  </si>
  <si>
    <t>Communications</t>
  </si>
  <si>
    <t>Droit</t>
  </si>
  <si>
    <t>Didacthèque</t>
  </si>
  <si>
    <t>Sc.éducatio</t>
  </si>
  <si>
    <t>Études françaises</t>
  </si>
  <si>
    <t>Orient, couns.,adm</t>
  </si>
  <si>
    <t>Études anglaises</t>
  </si>
  <si>
    <t>Éduc. physique</t>
  </si>
  <si>
    <t>Étud. étrangères</t>
  </si>
  <si>
    <t>Géogr. Aménagement</t>
  </si>
  <si>
    <t>Arts visuels</t>
  </si>
  <si>
    <t>Histoire</t>
  </si>
  <si>
    <t>Linguistique</t>
  </si>
  <si>
    <t>Musique</t>
  </si>
  <si>
    <t>Philosophie</t>
  </si>
  <si>
    <t>Psychologie</t>
  </si>
  <si>
    <t>Relations industrielles</t>
  </si>
  <si>
    <t>Économique</t>
  </si>
  <si>
    <t>Anthropologie</t>
  </si>
  <si>
    <t>Sociologie</t>
  </si>
  <si>
    <t>Service social</t>
  </si>
  <si>
    <t>Sc. politiques</t>
  </si>
  <si>
    <t>Théologie</t>
  </si>
  <si>
    <t>Agriculture</t>
  </si>
  <si>
    <t>Foresterie-géom.</t>
  </si>
  <si>
    <t>Sciences infirmièrs</t>
  </si>
  <si>
    <t>Kinésiologie</t>
  </si>
  <si>
    <t>Médecine dentaire</t>
  </si>
  <si>
    <t>Médecine</t>
  </si>
  <si>
    <t>Pharmacie</t>
  </si>
  <si>
    <t xml:space="preserve">Sciences </t>
  </si>
  <si>
    <t>Génie</t>
  </si>
  <si>
    <t>Sciences administratives</t>
  </si>
  <si>
    <t>Coût moyen mono.</t>
  </si>
  <si>
    <t>sciences</t>
  </si>
  <si>
    <t>sciences humaines</t>
  </si>
  <si>
    <t>Coût moyen périod.</t>
  </si>
  <si>
    <t>Coût moyen comm.perm</t>
  </si>
  <si>
    <t>Coût moyen comparé</t>
  </si>
  <si>
    <t>TOTAL SHS MOA</t>
  </si>
  <si>
    <t>TOTAL SHS CPA</t>
  </si>
  <si>
    <t>TOTAL SHS PEA</t>
  </si>
  <si>
    <t>TOTAL SC MOA</t>
  </si>
  <si>
    <t>TOTAL SC CPA</t>
  </si>
  <si>
    <t>TOTAL SC PEA</t>
  </si>
  <si>
    <t>Budget 2007-2008</t>
  </si>
  <si>
    <t>Budget 2009-2010</t>
  </si>
  <si>
    <t>Soustraire MOA virtuel</t>
  </si>
  <si>
    <t>Soustraire CPA virtuel</t>
  </si>
  <si>
    <t>Soustraire PEA virtuel</t>
  </si>
  <si>
    <t>(sans la documentation virtuelle)</t>
  </si>
  <si>
    <t>Note: Coût moyen des monographies imprimées (sans les ressources électroniques)</t>
  </si>
  <si>
    <t>Comprend le prix des documents  payés sur le budget 2010-11</t>
  </si>
  <si>
    <t xml:space="preserve"> (documents commandés et reçus en 2010-11 et documents commandés en 2010-11 et reçus en 2011-12)</t>
  </si>
  <si>
    <t>Code budg.</t>
  </si>
  <si>
    <t>Nombre de doc. payés</t>
  </si>
  <si>
    <t>Onglet exemplaire
Exemp. payées</t>
  </si>
  <si>
    <t>Budget 2010-11 (+ 2011-12)</t>
  </si>
  <si>
    <t>Onglet exemplaires
Exemplaires payés</t>
  </si>
  <si>
    <t>Éducation physique</t>
  </si>
  <si>
    <t>Études étrangères</t>
  </si>
  <si>
    <t>Science politique</t>
  </si>
  <si>
    <t>Sciences infirmières</t>
  </si>
  <si>
    <t>Foresterie et géomatique</t>
  </si>
  <si>
    <t>Architecture - Salle de lecture</t>
  </si>
  <si>
    <t>Arts et architecture</t>
  </si>
  <si>
    <t>Communication</t>
  </si>
  <si>
    <t>Orientation, counseling, adm. scol.</t>
  </si>
  <si>
    <t>Éducation</t>
  </si>
  <si>
    <t>Géographie aménagement</t>
  </si>
  <si>
    <t xml:space="preserve">Coût moyen des monographies </t>
  </si>
  <si>
    <t>Budget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</si>
</sst>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0.0"/>
    <numFmt numFmtId="165" formatCode="#,##0.00\ &quot;$&quot;"/>
    <numFmt numFmtId="166" formatCode="#,##0\ &quot;$&quot;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/>
    <xf numFmtId="44" fontId="0" fillId="0" borderId="0" xfId="0" applyNumberFormat="1"/>
    <xf numFmtId="0" fontId="2" fillId="0" borderId="0" xfId="0" applyFont="1" applyFill="1" applyBorder="1" applyAlignment="1">
      <alignment horizontal="center" wrapText="1"/>
    </xf>
    <xf numFmtId="44" fontId="1" fillId="0" borderId="0" xfId="1"/>
    <xf numFmtId="44" fontId="2" fillId="0" borderId="0" xfId="1" applyFont="1"/>
    <xf numFmtId="44" fontId="2" fillId="0" borderId="0" xfId="0" applyNumberFormat="1" applyFont="1"/>
    <xf numFmtId="164" fontId="0" fillId="0" borderId="0" xfId="0" applyNumberFormat="1" applyFill="1"/>
    <xf numFmtId="164" fontId="2" fillId="0" borderId="0" xfId="0" applyNumberFormat="1" applyFont="1" applyFill="1" applyBorder="1" applyAlignment="1">
      <alignment horizontal="center" wrapText="1"/>
    </xf>
    <xf numFmtId="165" fontId="0" fillId="0" borderId="0" xfId="0" applyNumberFormat="1"/>
    <xf numFmtId="165" fontId="2" fillId="0" borderId="0" xfId="0" applyNumberFormat="1" applyFont="1"/>
    <xf numFmtId="164" fontId="2" fillId="0" borderId="0" xfId="0" applyNumberFormat="1" applyFont="1" applyFill="1"/>
    <xf numFmtId="0" fontId="0" fillId="2" borderId="0" xfId="0" applyFill="1"/>
    <xf numFmtId="0" fontId="2" fillId="3" borderId="0" xfId="0" applyFont="1" applyFill="1" applyBorder="1" applyAlignment="1">
      <alignment horizontal="center" wrapText="1"/>
    </xf>
    <xf numFmtId="44" fontId="0" fillId="3" borderId="0" xfId="0" applyNumberFormat="1" applyFill="1"/>
    <xf numFmtId="0" fontId="0" fillId="3" borderId="0" xfId="0" applyFill="1"/>
    <xf numFmtId="44" fontId="0" fillId="0" borderId="0" xfId="0" applyNumberFormat="1" applyFill="1"/>
    <xf numFmtId="0" fontId="2" fillId="0" borderId="0" xfId="0" applyFont="1"/>
    <xf numFmtId="44" fontId="2" fillId="3" borderId="0" xfId="0" applyNumberFormat="1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Fill="1" applyBorder="1"/>
    <xf numFmtId="0" fontId="0" fillId="0" borderId="3" xfId="0" applyBorder="1"/>
    <xf numFmtId="1" fontId="0" fillId="0" borderId="0" xfId="0" applyNumberFormat="1"/>
    <xf numFmtId="3" fontId="0" fillId="0" borderId="0" xfId="0" applyNumberFormat="1"/>
    <xf numFmtId="44" fontId="1" fillId="0" borderId="0" xfId="1" applyFont="1"/>
    <xf numFmtId="0" fontId="3" fillId="0" borderId="0" xfId="0" applyFont="1"/>
    <xf numFmtId="164" fontId="0" fillId="0" borderId="0" xfId="0" applyNumberFormat="1" applyFill="1" applyBorder="1"/>
    <xf numFmtId="44" fontId="2" fillId="0" borderId="4" xfId="1" applyFont="1" applyBorder="1"/>
    <xf numFmtId="0" fontId="2" fillId="0" borderId="4" xfId="0" applyFont="1" applyBorder="1"/>
    <xf numFmtId="44" fontId="1" fillId="0" borderId="4" xfId="1" applyBorder="1"/>
    <xf numFmtId="0" fontId="0" fillId="0" borderId="4" xfId="0" applyBorder="1"/>
    <xf numFmtId="44" fontId="2" fillId="4" borderId="4" xfId="0" applyNumberFormat="1" applyFont="1" applyFill="1" applyBorder="1"/>
    <xf numFmtId="0" fontId="2" fillId="0" borderId="3" xfId="0" applyFont="1" applyBorder="1"/>
    <xf numFmtId="44" fontId="4" fillId="0" borderId="0" xfId="1" applyFont="1" applyBorder="1"/>
    <xf numFmtId="44" fontId="0" fillId="0" borderId="4" xfId="0" applyNumberFormat="1" applyBorder="1"/>
    <xf numFmtId="0" fontId="2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165" fontId="2" fillId="4" borderId="0" xfId="0" applyNumberFormat="1" applyFont="1" applyFill="1" applyBorder="1"/>
    <xf numFmtId="1" fontId="0" fillId="4" borderId="0" xfId="0" applyNumberFormat="1" applyFill="1" applyBorder="1"/>
    <xf numFmtId="165" fontId="0" fillId="4" borderId="0" xfId="0" applyNumberFormat="1" applyFill="1" applyBorder="1"/>
    <xf numFmtId="3" fontId="0" fillId="4" borderId="0" xfId="0" applyNumberFormat="1" applyFill="1" applyBorder="1"/>
    <xf numFmtId="0" fontId="0" fillId="4" borderId="8" xfId="0" applyFill="1" applyBorder="1"/>
    <xf numFmtId="0" fontId="0" fillId="4" borderId="9" xfId="0" applyFill="1" applyBorder="1"/>
    <xf numFmtId="0" fontId="2" fillId="4" borderId="10" xfId="0" applyFont="1" applyFill="1" applyBorder="1"/>
    <xf numFmtId="44" fontId="2" fillId="4" borderId="11" xfId="1" applyFont="1" applyFill="1" applyBorder="1"/>
    <xf numFmtId="0" fontId="2" fillId="4" borderId="12" xfId="0" applyFont="1" applyFill="1" applyBorder="1"/>
    <xf numFmtId="0" fontId="4" fillId="4" borderId="6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166" fontId="0" fillId="0" borderId="0" xfId="0" applyNumberFormat="1" applyBorder="1" applyAlignment="1">
      <alignment horizontal="right"/>
    </xf>
    <xf numFmtId="166" fontId="1" fillId="0" borderId="0" xfId="1" applyNumberFormat="1" applyFont="1" applyAlignment="1">
      <alignment horizontal="right"/>
    </xf>
    <xf numFmtId="166" fontId="1" fillId="0" borderId="0" xfId="1" applyNumberFormat="1" applyAlignment="1">
      <alignment horizontal="right"/>
    </xf>
    <xf numFmtId="166" fontId="2" fillId="0" borderId="0" xfId="1" applyNumberFormat="1" applyFont="1" applyAlignment="1">
      <alignment horizontal="right"/>
    </xf>
    <xf numFmtId="0" fontId="0" fillId="4" borderId="0" xfId="0" applyFill="1"/>
    <xf numFmtId="0" fontId="0" fillId="0" borderId="0" xfId="0" applyFill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4" fontId="2" fillId="0" borderId="0" xfId="0" applyNumberFormat="1" applyFont="1" applyFill="1"/>
    <xf numFmtId="44" fontId="2" fillId="4" borderId="0" xfId="0" applyNumberFormat="1" applyFont="1" applyFill="1"/>
    <xf numFmtId="0" fontId="5" fillId="0" borderId="0" xfId="0" applyFont="1" applyBorder="1" applyAlignment="1">
      <alignment horizontal="center" wrapText="1"/>
    </xf>
    <xf numFmtId="166" fontId="5" fillId="0" borderId="0" xfId="0" applyNumberFormat="1" applyFont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0" borderId="0" xfId="0" applyFont="1" applyBorder="1"/>
    <xf numFmtId="166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Font="1" applyFill="1"/>
    <xf numFmtId="16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0" fontId="5" fillId="0" borderId="0" xfId="0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abSelected="1" topLeftCell="A136" workbookViewId="0">
      <selection activeCell="B10" sqref="B10"/>
    </sheetView>
  </sheetViews>
  <sheetFormatPr baseColWidth="10" defaultRowHeight="13.2" x14ac:dyDescent="0.25"/>
  <cols>
    <col min="1" max="1" width="21.109375" customWidth="1"/>
    <col min="2" max="2" width="19" customWidth="1"/>
    <col min="3" max="3" width="20.109375" customWidth="1"/>
    <col min="4" max="4" width="21.6640625" customWidth="1"/>
    <col min="6" max="6" width="11.44140625" style="11" customWidth="1"/>
  </cols>
  <sheetData>
    <row r="1" spans="1:7" x14ac:dyDescent="0.25">
      <c r="B1" s="1"/>
      <c r="C1" s="1"/>
      <c r="D1" s="1"/>
      <c r="E1" s="1"/>
    </row>
    <row r="2" spans="1:7" x14ac:dyDescent="0.25">
      <c r="B2" s="86" t="s">
        <v>169</v>
      </c>
      <c r="C2" s="86"/>
      <c r="D2" s="86"/>
      <c r="E2" s="86"/>
    </row>
    <row r="3" spans="1:7" x14ac:dyDescent="0.25">
      <c r="B3" s="1"/>
      <c r="C3" s="1"/>
      <c r="D3" s="1"/>
      <c r="E3" s="1"/>
    </row>
    <row r="4" spans="1:7" x14ac:dyDescent="0.25">
      <c r="B4" s="2" t="s">
        <v>4</v>
      </c>
      <c r="C4" s="2" t="s">
        <v>4</v>
      </c>
      <c r="D4" s="2" t="s">
        <v>4</v>
      </c>
      <c r="E4" s="1"/>
    </row>
    <row r="5" spans="1:7" ht="39.6" x14ac:dyDescent="0.25">
      <c r="A5" t="s">
        <v>119</v>
      </c>
      <c r="B5" s="3" t="s">
        <v>1</v>
      </c>
      <c r="C5" s="3" t="s">
        <v>2</v>
      </c>
      <c r="D5" s="3" t="s">
        <v>3</v>
      </c>
      <c r="E5" s="17" t="s">
        <v>118</v>
      </c>
      <c r="F5" s="12"/>
      <c r="G5" s="7"/>
    </row>
    <row r="6" spans="1:7" x14ac:dyDescent="0.25">
      <c r="B6" s="4"/>
      <c r="C6" s="1"/>
      <c r="D6" s="1"/>
      <c r="E6" s="1"/>
    </row>
    <row r="7" spans="1:7" x14ac:dyDescent="0.25">
      <c r="B7" s="5" t="s">
        <v>0</v>
      </c>
      <c r="C7" s="2" t="s">
        <v>5</v>
      </c>
      <c r="D7" s="2" t="s">
        <v>6</v>
      </c>
      <c r="E7" s="1"/>
    </row>
    <row r="8" spans="1:7" x14ac:dyDescent="0.25">
      <c r="B8" s="1"/>
      <c r="C8" s="1"/>
      <c r="D8" s="1"/>
      <c r="E8" s="1"/>
    </row>
    <row r="9" spans="1:7" x14ac:dyDescent="0.25">
      <c r="A9" t="s">
        <v>120</v>
      </c>
      <c r="B9" t="s">
        <v>7</v>
      </c>
      <c r="C9" s="29">
        <v>120121</v>
      </c>
      <c r="D9">
        <v>1887</v>
      </c>
      <c r="E9" s="18">
        <f t="shared" ref="E9:E36" si="0">C9/D9</f>
        <v>63.657127715951248</v>
      </c>
      <c r="G9" s="6"/>
    </row>
    <row r="10" spans="1:7" x14ac:dyDescent="0.25">
      <c r="A10" t="s">
        <v>121</v>
      </c>
      <c r="B10" t="s">
        <v>8</v>
      </c>
      <c r="C10" s="8">
        <v>34145</v>
      </c>
      <c r="D10">
        <v>559</v>
      </c>
      <c r="E10" s="18">
        <f t="shared" si="0"/>
        <v>61.082289803220036</v>
      </c>
    </row>
    <row r="11" spans="1:7" x14ac:dyDescent="0.25">
      <c r="A11" t="s">
        <v>122</v>
      </c>
      <c r="B11" t="s">
        <v>9</v>
      </c>
      <c r="C11" s="8">
        <v>60325</v>
      </c>
      <c r="D11">
        <v>114</v>
      </c>
      <c r="E11" s="18">
        <f t="shared" si="0"/>
        <v>529.16666666666663</v>
      </c>
    </row>
    <row r="12" spans="1:7" x14ac:dyDescent="0.25">
      <c r="A12" t="s">
        <v>123</v>
      </c>
      <c r="B12" t="s">
        <v>10</v>
      </c>
      <c r="C12" s="8">
        <v>8539</v>
      </c>
      <c r="D12">
        <v>235</v>
      </c>
      <c r="E12" s="18">
        <f t="shared" si="0"/>
        <v>36.336170212765957</v>
      </c>
    </row>
    <row r="13" spans="1:7" x14ac:dyDescent="0.25">
      <c r="A13" t="s">
        <v>124</v>
      </c>
      <c r="B13" t="s">
        <v>11</v>
      </c>
      <c r="C13" s="8">
        <v>22488</v>
      </c>
      <c r="D13">
        <v>514</v>
      </c>
      <c r="E13" s="18">
        <f t="shared" si="0"/>
        <v>43.750972762645915</v>
      </c>
      <c r="G13" s="6"/>
    </row>
    <row r="14" spans="1:7" x14ac:dyDescent="0.25">
      <c r="A14" t="s">
        <v>125</v>
      </c>
      <c r="B14" t="s">
        <v>12</v>
      </c>
      <c r="C14" s="8">
        <v>114020</v>
      </c>
      <c r="D14">
        <v>1184</v>
      </c>
      <c r="E14" s="18">
        <f t="shared" si="0"/>
        <v>96.300675675675677</v>
      </c>
      <c r="G14" s="6"/>
    </row>
    <row r="15" spans="1:7" x14ac:dyDescent="0.25">
      <c r="A15" t="s">
        <v>126</v>
      </c>
      <c r="B15" t="s">
        <v>13</v>
      </c>
      <c r="C15" s="8">
        <v>73626</v>
      </c>
      <c r="D15">
        <v>1660</v>
      </c>
      <c r="E15" s="18">
        <f t="shared" si="0"/>
        <v>44.353012048192774</v>
      </c>
      <c r="G15" s="6"/>
    </row>
    <row r="16" spans="1:7" x14ac:dyDescent="0.25">
      <c r="A16" t="s">
        <v>127</v>
      </c>
      <c r="B16" t="s">
        <v>14</v>
      </c>
      <c r="C16" s="8">
        <v>48858</v>
      </c>
      <c r="D16">
        <v>1146</v>
      </c>
      <c r="E16" s="18">
        <f t="shared" si="0"/>
        <v>42.633507853403138</v>
      </c>
      <c r="G16" s="6"/>
    </row>
    <row r="17" spans="1:7" x14ac:dyDescent="0.25">
      <c r="A17" t="s">
        <v>130</v>
      </c>
      <c r="B17" t="s">
        <v>15</v>
      </c>
      <c r="C17" s="8">
        <v>46316</v>
      </c>
      <c r="D17">
        <v>1165</v>
      </c>
      <c r="E17" s="18">
        <f t="shared" si="0"/>
        <v>39.756223175965665</v>
      </c>
    </row>
    <row r="18" spans="1:7" x14ac:dyDescent="0.25">
      <c r="A18" t="s">
        <v>128</v>
      </c>
      <c r="B18" t="s">
        <v>16</v>
      </c>
      <c r="C18" s="8">
        <v>148541</v>
      </c>
      <c r="D18">
        <v>4410</v>
      </c>
      <c r="E18" s="18">
        <f t="shared" si="0"/>
        <v>33.682766439909294</v>
      </c>
      <c r="G18" s="6"/>
    </row>
    <row r="19" spans="1:7" x14ac:dyDescent="0.25">
      <c r="A19" t="s">
        <v>129</v>
      </c>
      <c r="B19" t="s">
        <v>17</v>
      </c>
      <c r="C19" s="8">
        <v>31616</v>
      </c>
      <c r="D19">
        <v>537</v>
      </c>
      <c r="E19" s="18">
        <f t="shared" si="0"/>
        <v>58.875232774674117</v>
      </c>
      <c r="G19" s="6"/>
    </row>
    <row r="20" spans="1:7" x14ac:dyDescent="0.25">
      <c r="A20" t="s">
        <v>131</v>
      </c>
      <c r="B20" t="s">
        <v>18</v>
      </c>
      <c r="C20" s="8">
        <v>15943</v>
      </c>
      <c r="D20">
        <v>384</v>
      </c>
      <c r="E20" s="18">
        <f t="shared" si="0"/>
        <v>41.518229166666664</v>
      </c>
      <c r="G20" s="6"/>
    </row>
    <row r="21" spans="1:7" x14ac:dyDescent="0.25">
      <c r="A21" t="s">
        <v>132</v>
      </c>
      <c r="B21" t="s">
        <v>19</v>
      </c>
      <c r="C21" s="8">
        <v>29115</v>
      </c>
      <c r="D21">
        <v>425</v>
      </c>
      <c r="E21" s="18">
        <f t="shared" si="0"/>
        <v>68.505882352941171</v>
      </c>
    </row>
    <row r="22" spans="1:7" x14ac:dyDescent="0.25">
      <c r="A22" t="s">
        <v>133</v>
      </c>
      <c r="B22" t="s">
        <v>20</v>
      </c>
      <c r="C22" s="8">
        <v>41415</v>
      </c>
      <c r="D22">
        <v>477</v>
      </c>
      <c r="E22" s="18">
        <f t="shared" si="0"/>
        <v>86.823899371069189</v>
      </c>
      <c r="G22" s="6"/>
    </row>
    <row r="23" spans="1:7" x14ac:dyDescent="0.25">
      <c r="A23" t="s">
        <v>134</v>
      </c>
      <c r="B23" t="s">
        <v>21</v>
      </c>
      <c r="C23" s="8">
        <v>18510</v>
      </c>
      <c r="D23">
        <v>415</v>
      </c>
      <c r="E23" s="18">
        <f t="shared" si="0"/>
        <v>44.602409638554214</v>
      </c>
      <c r="G23" s="6"/>
    </row>
    <row r="24" spans="1:7" x14ac:dyDescent="0.25">
      <c r="A24" t="s">
        <v>135</v>
      </c>
      <c r="B24" t="s">
        <v>22</v>
      </c>
      <c r="C24" s="8">
        <v>97712</v>
      </c>
      <c r="D24">
        <v>1729</v>
      </c>
      <c r="E24" s="18">
        <f t="shared" si="0"/>
        <v>56.513591671486409</v>
      </c>
      <c r="G24" s="6"/>
    </row>
    <row r="25" spans="1:7" x14ac:dyDescent="0.25">
      <c r="A25" t="s">
        <v>136</v>
      </c>
      <c r="B25" t="s">
        <v>23</v>
      </c>
      <c r="C25" s="8">
        <v>51969</v>
      </c>
      <c r="D25">
        <v>789</v>
      </c>
      <c r="E25" s="18">
        <f t="shared" si="0"/>
        <v>65.866920152091254</v>
      </c>
      <c r="G25" s="6"/>
    </row>
    <row r="26" spans="1:7" x14ac:dyDescent="0.25">
      <c r="A26" t="s">
        <v>137</v>
      </c>
      <c r="B26" t="s">
        <v>24</v>
      </c>
      <c r="C26" s="8">
        <v>90391</v>
      </c>
      <c r="D26">
        <v>2082</v>
      </c>
      <c r="E26" s="18">
        <f t="shared" si="0"/>
        <v>43.41546589817483</v>
      </c>
      <c r="G26" s="6"/>
    </row>
    <row r="27" spans="1:7" x14ac:dyDescent="0.25">
      <c r="A27" t="s">
        <v>138</v>
      </c>
      <c r="B27" t="s">
        <v>25</v>
      </c>
      <c r="C27" s="8">
        <v>48737</v>
      </c>
      <c r="D27">
        <v>1091</v>
      </c>
      <c r="E27" s="18">
        <f t="shared" si="0"/>
        <v>44.671860678276808</v>
      </c>
      <c r="G27" s="6"/>
    </row>
    <row r="28" spans="1:7" x14ac:dyDescent="0.25">
      <c r="A28" t="s">
        <v>139</v>
      </c>
      <c r="B28" t="s">
        <v>26</v>
      </c>
      <c r="C28" s="8">
        <v>38148</v>
      </c>
      <c r="D28">
        <v>621</v>
      </c>
      <c r="E28" s="18">
        <f t="shared" si="0"/>
        <v>61.429951690821255</v>
      </c>
      <c r="G28" s="6"/>
    </row>
    <row r="29" spans="1:7" x14ac:dyDescent="0.25">
      <c r="A29" t="s">
        <v>140</v>
      </c>
      <c r="B29" t="s">
        <v>27</v>
      </c>
      <c r="C29" s="8">
        <v>39977</v>
      </c>
      <c r="D29">
        <v>590</v>
      </c>
      <c r="E29" s="18">
        <f t="shared" si="0"/>
        <v>67.757627118644066</v>
      </c>
      <c r="G29" s="6"/>
    </row>
    <row r="30" spans="1:7" x14ac:dyDescent="0.25">
      <c r="A30" t="s">
        <v>156</v>
      </c>
      <c r="B30" t="s">
        <v>28</v>
      </c>
      <c r="C30" s="8">
        <v>100095</v>
      </c>
      <c r="D30">
        <v>1506</v>
      </c>
      <c r="E30" s="18">
        <f t="shared" si="0"/>
        <v>66.464143426294825</v>
      </c>
      <c r="G30" s="6"/>
    </row>
    <row r="31" spans="1:7" x14ac:dyDescent="0.25">
      <c r="A31" t="s">
        <v>141</v>
      </c>
      <c r="B31" t="s">
        <v>34</v>
      </c>
      <c r="C31" s="8">
        <v>24056</v>
      </c>
      <c r="D31">
        <v>387</v>
      </c>
      <c r="E31" s="18">
        <f t="shared" si="0"/>
        <v>62.160206718346252</v>
      </c>
      <c r="G31" s="6"/>
    </row>
    <row r="32" spans="1:7" x14ac:dyDescent="0.25">
      <c r="A32" t="s">
        <v>142</v>
      </c>
      <c r="B32" t="s">
        <v>29</v>
      </c>
      <c r="C32" s="8">
        <v>29970</v>
      </c>
      <c r="D32">
        <v>571</v>
      </c>
      <c r="E32" s="18">
        <f t="shared" si="0"/>
        <v>52.486865148861646</v>
      </c>
      <c r="G32" s="6"/>
    </row>
    <row r="33" spans="1:7" x14ac:dyDescent="0.25">
      <c r="A33" t="s">
        <v>143</v>
      </c>
      <c r="B33" t="s">
        <v>30</v>
      </c>
      <c r="C33" s="8">
        <v>48893</v>
      </c>
      <c r="D33">
        <v>945</v>
      </c>
      <c r="E33" s="18">
        <f t="shared" si="0"/>
        <v>51.738624338624341</v>
      </c>
      <c r="G33" s="6"/>
    </row>
    <row r="34" spans="1:7" x14ac:dyDescent="0.25">
      <c r="A34" t="s">
        <v>144</v>
      </c>
      <c r="B34" t="s">
        <v>31</v>
      </c>
      <c r="C34" s="8">
        <v>35325</v>
      </c>
      <c r="D34">
        <v>787</v>
      </c>
      <c r="E34" s="18">
        <f t="shared" si="0"/>
        <v>44.8856416772554</v>
      </c>
      <c r="G34" s="6"/>
    </row>
    <row r="35" spans="1:7" x14ac:dyDescent="0.25">
      <c r="A35" t="s">
        <v>145</v>
      </c>
      <c r="B35" t="s">
        <v>32</v>
      </c>
      <c r="C35" s="8">
        <v>86450</v>
      </c>
      <c r="D35">
        <v>2082</v>
      </c>
      <c r="E35" s="18">
        <f t="shared" si="0"/>
        <v>41.522574447646491</v>
      </c>
      <c r="G35" s="6"/>
    </row>
    <row r="36" spans="1:7" x14ac:dyDescent="0.25">
      <c r="A36" t="s">
        <v>146</v>
      </c>
      <c r="B36" t="s">
        <v>33</v>
      </c>
      <c r="C36" s="8">
        <v>90407</v>
      </c>
      <c r="D36">
        <v>1254</v>
      </c>
      <c r="E36" s="18">
        <f t="shared" si="0"/>
        <v>72.09489633173844</v>
      </c>
      <c r="G36" s="6"/>
    </row>
    <row r="37" spans="1:7" x14ac:dyDescent="0.25">
      <c r="C37" s="8"/>
      <c r="E37" s="20"/>
      <c r="G37" s="6"/>
    </row>
    <row r="38" spans="1:7" x14ac:dyDescent="0.25">
      <c r="A38" s="16" t="s">
        <v>163</v>
      </c>
      <c r="C38" s="9">
        <f>SUM(C9:C37)</f>
        <v>1595708</v>
      </c>
      <c r="D38" s="21">
        <f>SUM(D9:D37)</f>
        <v>29546</v>
      </c>
      <c r="E38" s="22">
        <f>C38/D38</f>
        <v>54.007581398497258</v>
      </c>
      <c r="F38" s="15"/>
      <c r="G38" s="10"/>
    </row>
    <row r="39" spans="1:7" x14ac:dyDescent="0.25">
      <c r="C39" s="8"/>
      <c r="E39" s="20"/>
      <c r="G39" s="6"/>
    </row>
    <row r="40" spans="1:7" x14ac:dyDescent="0.25">
      <c r="C40" s="8"/>
      <c r="E40" s="20"/>
      <c r="G40" s="6"/>
    </row>
    <row r="41" spans="1:7" x14ac:dyDescent="0.25">
      <c r="C41" s="8"/>
      <c r="E41" s="20"/>
    </row>
    <row r="42" spans="1:7" x14ac:dyDescent="0.25">
      <c r="A42" t="s">
        <v>120</v>
      </c>
      <c r="B42" t="s">
        <v>35</v>
      </c>
      <c r="C42" s="8">
        <v>12418</v>
      </c>
      <c r="D42">
        <v>101</v>
      </c>
      <c r="E42" s="18">
        <f t="shared" ref="E42:E69" si="1">C42/D42</f>
        <v>122.95049504950495</v>
      </c>
      <c r="G42" s="6"/>
    </row>
    <row r="43" spans="1:7" x14ac:dyDescent="0.25">
      <c r="A43" t="s">
        <v>121</v>
      </c>
      <c r="B43" t="s">
        <v>36</v>
      </c>
      <c r="C43" s="8">
        <v>370</v>
      </c>
      <c r="D43">
        <v>3</v>
      </c>
      <c r="E43" s="18">
        <f t="shared" si="1"/>
        <v>123.33333333333333</v>
      </c>
    </row>
    <row r="44" spans="1:7" x14ac:dyDescent="0.25">
      <c r="A44" t="s">
        <v>122</v>
      </c>
      <c r="B44" t="s">
        <v>37</v>
      </c>
      <c r="C44" s="8">
        <v>462</v>
      </c>
      <c r="D44">
        <v>5</v>
      </c>
      <c r="E44" s="18">
        <f t="shared" si="1"/>
        <v>92.4</v>
      </c>
    </row>
    <row r="45" spans="1:7" x14ac:dyDescent="0.25">
      <c r="A45" t="s">
        <v>123</v>
      </c>
      <c r="B45" t="s">
        <v>38</v>
      </c>
      <c r="C45" s="8">
        <v>563</v>
      </c>
      <c r="D45">
        <v>4</v>
      </c>
      <c r="E45" s="18">
        <f t="shared" si="1"/>
        <v>140.75</v>
      </c>
    </row>
    <row r="46" spans="1:7" x14ac:dyDescent="0.25">
      <c r="A46" t="s">
        <v>124</v>
      </c>
      <c r="B46" t="s">
        <v>39</v>
      </c>
      <c r="C46" s="8">
        <v>1653</v>
      </c>
      <c r="D46">
        <v>12</v>
      </c>
      <c r="E46" s="18">
        <f t="shared" si="1"/>
        <v>137.75</v>
      </c>
      <c r="G46" s="6"/>
    </row>
    <row r="47" spans="1:7" x14ac:dyDescent="0.25">
      <c r="A47" t="s">
        <v>125</v>
      </c>
      <c r="B47" t="s">
        <v>40</v>
      </c>
      <c r="C47" s="8">
        <v>551479</v>
      </c>
      <c r="D47">
        <v>2304</v>
      </c>
      <c r="E47" s="18">
        <f t="shared" si="1"/>
        <v>239.35720486111111</v>
      </c>
      <c r="G47" s="6"/>
    </row>
    <row r="48" spans="1:7" x14ac:dyDescent="0.25">
      <c r="A48" t="s">
        <v>126</v>
      </c>
      <c r="B48" t="s">
        <v>41</v>
      </c>
      <c r="C48" s="8">
        <v>1075</v>
      </c>
      <c r="D48">
        <v>3</v>
      </c>
      <c r="E48" s="18">
        <f t="shared" si="1"/>
        <v>358.33333333333331</v>
      </c>
      <c r="G48" s="6"/>
    </row>
    <row r="49" spans="1:7" x14ac:dyDescent="0.25">
      <c r="A49" t="s">
        <v>127</v>
      </c>
      <c r="B49" t="s">
        <v>42</v>
      </c>
      <c r="C49" s="8">
        <v>2933</v>
      </c>
      <c r="D49">
        <v>34</v>
      </c>
      <c r="E49" s="18">
        <f t="shared" si="1"/>
        <v>86.264705882352942</v>
      </c>
      <c r="G49" s="6"/>
    </row>
    <row r="50" spans="1:7" x14ac:dyDescent="0.25">
      <c r="A50" t="s">
        <v>130</v>
      </c>
      <c r="B50" t="s">
        <v>43</v>
      </c>
      <c r="C50" s="8">
        <v>3357</v>
      </c>
      <c r="D50">
        <v>17</v>
      </c>
      <c r="E50" s="18">
        <f t="shared" si="1"/>
        <v>197.47058823529412</v>
      </c>
    </row>
    <row r="51" spans="1:7" x14ac:dyDescent="0.25">
      <c r="A51" t="s">
        <v>128</v>
      </c>
      <c r="B51" t="s">
        <v>44</v>
      </c>
      <c r="C51" s="8">
        <v>18520</v>
      </c>
      <c r="D51">
        <v>181</v>
      </c>
      <c r="E51" s="18">
        <f t="shared" si="1"/>
        <v>102.32044198895028</v>
      </c>
      <c r="G51" s="6"/>
    </row>
    <row r="52" spans="1:7" x14ac:dyDescent="0.25">
      <c r="A52" t="s">
        <v>129</v>
      </c>
      <c r="B52" t="s">
        <v>45</v>
      </c>
      <c r="C52" s="8">
        <v>591</v>
      </c>
      <c r="D52">
        <v>13</v>
      </c>
      <c r="E52" s="18">
        <f t="shared" si="1"/>
        <v>45.46153846153846</v>
      </c>
      <c r="G52" s="6"/>
    </row>
    <row r="53" spans="1:7" x14ac:dyDescent="0.25">
      <c r="A53" t="s">
        <v>131</v>
      </c>
      <c r="B53" t="s">
        <v>46</v>
      </c>
      <c r="C53" s="8">
        <v>418</v>
      </c>
      <c r="D53">
        <v>3</v>
      </c>
      <c r="E53" s="18">
        <f t="shared" si="1"/>
        <v>139.33333333333334</v>
      </c>
      <c r="G53" s="6"/>
    </row>
    <row r="54" spans="1:7" x14ac:dyDescent="0.25">
      <c r="A54" t="s">
        <v>132</v>
      </c>
      <c r="B54" t="s">
        <v>47</v>
      </c>
      <c r="C54" s="8">
        <v>11426</v>
      </c>
      <c r="D54">
        <v>64</v>
      </c>
      <c r="E54" s="18">
        <f t="shared" si="1"/>
        <v>178.53125</v>
      </c>
    </row>
    <row r="55" spans="1:7" x14ac:dyDescent="0.25">
      <c r="A55" t="s">
        <v>133</v>
      </c>
      <c r="B55" t="s">
        <v>48</v>
      </c>
      <c r="C55" s="8">
        <v>3242</v>
      </c>
      <c r="D55">
        <v>19</v>
      </c>
      <c r="E55" s="18">
        <f t="shared" si="1"/>
        <v>170.63157894736841</v>
      </c>
      <c r="G55" s="13"/>
    </row>
    <row r="56" spans="1:7" x14ac:dyDescent="0.25">
      <c r="A56" t="s">
        <v>134</v>
      </c>
      <c r="B56" t="s">
        <v>49</v>
      </c>
      <c r="C56" s="8">
        <v>273</v>
      </c>
      <c r="D56">
        <v>10</v>
      </c>
      <c r="E56" s="18">
        <f t="shared" si="1"/>
        <v>27.3</v>
      </c>
      <c r="G56" s="13"/>
    </row>
    <row r="57" spans="1:7" x14ac:dyDescent="0.25">
      <c r="A57" t="s">
        <v>135</v>
      </c>
      <c r="B57" t="s">
        <v>50</v>
      </c>
      <c r="C57" s="8">
        <v>27109</v>
      </c>
      <c r="D57">
        <v>76</v>
      </c>
      <c r="E57" s="18">
        <f t="shared" si="1"/>
        <v>356.69736842105266</v>
      </c>
      <c r="G57" s="13"/>
    </row>
    <row r="58" spans="1:7" x14ac:dyDescent="0.25">
      <c r="A58" t="s">
        <v>136</v>
      </c>
      <c r="B58" t="s">
        <v>51</v>
      </c>
      <c r="C58" s="8">
        <v>9896</v>
      </c>
      <c r="D58">
        <v>29</v>
      </c>
      <c r="E58" s="18">
        <f t="shared" si="1"/>
        <v>341.24137931034483</v>
      </c>
      <c r="G58" s="13"/>
    </row>
    <row r="59" spans="1:7" x14ac:dyDescent="0.25">
      <c r="A59" t="s">
        <v>137</v>
      </c>
      <c r="B59" t="s">
        <v>52</v>
      </c>
      <c r="C59" s="8">
        <v>30657</v>
      </c>
      <c r="D59">
        <v>201</v>
      </c>
      <c r="E59" s="18">
        <f t="shared" si="1"/>
        <v>152.52238805970148</v>
      </c>
      <c r="G59" s="13"/>
    </row>
    <row r="60" spans="1:7" x14ac:dyDescent="0.25">
      <c r="A60" t="s">
        <v>138</v>
      </c>
      <c r="B60" t="s">
        <v>62</v>
      </c>
      <c r="C60" s="8">
        <v>29378</v>
      </c>
      <c r="D60">
        <v>189</v>
      </c>
      <c r="E60" s="18">
        <f t="shared" si="1"/>
        <v>155.43915343915344</v>
      </c>
      <c r="G60" s="13"/>
    </row>
    <row r="61" spans="1:7" x14ac:dyDescent="0.25">
      <c r="A61" t="s">
        <v>139</v>
      </c>
      <c r="B61" t="s">
        <v>53</v>
      </c>
      <c r="C61" s="8">
        <v>15445</v>
      </c>
      <c r="D61">
        <v>35</v>
      </c>
      <c r="E61" s="18">
        <f t="shared" si="1"/>
        <v>441.28571428571428</v>
      </c>
      <c r="G61" s="13"/>
    </row>
    <row r="62" spans="1:7" x14ac:dyDescent="0.25">
      <c r="A62" t="s">
        <v>140</v>
      </c>
      <c r="B62" t="s">
        <v>54</v>
      </c>
      <c r="C62" s="8">
        <v>6630</v>
      </c>
      <c r="D62">
        <v>26</v>
      </c>
      <c r="E62" s="18">
        <f t="shared" si="1"/>
        <v>255</v>
      </c>
      <c r="G62" s="13"/>
    </row>
    <row r="63" spans="1:7" x14ac:dyDescent="0.25">
      <c r="A63" t="s">
        <v>156</v>
      </c>
      <c r="B63" t="s">
        <v>55</v>
      </c>
      <c r="C63" s="8">
        <v>58851</v>
      </c>
      <c r="D63">
        <v>72</v>
      </c>
      <c r="E63" s="18">
        <f t="shared" si="1"/>
        <v>817.375</v>
      </c>
      <c r="G63" s="13"/>
    </row>
    <row r="64" spans="1:7" x14ac:dyDescent="0.25">
      <c r="A64" t="s">
        <v>141</v>
      </c>
      <c r="B64" t="s">
        <v>56</v>
      </c>
      <c r="C64" s="8">
        <v>403</v>
      </c>
      <c r="D64">
        <v>8</v>
      </c>
      <c r="E64" s="18">
        <f t="shared" si="1"/>
        <v>50.375</v>
      </c>
      <c r="G64" s="13"/>
    </row>
    <row r="65" spans="1:7" x14ac:dyDescent="0.25">
      <c r="A65" t="s">
        <v>142</v>
      </c>
      <c r="B65" t="s">
        <v>57</v>
      </c>
      <c r="C65" s="8">
        <v>66</v>
      </c>
      <c r="D65">
        <v>2</v>
      </c>
      <c r="E65" s="18">
        <f t="shared" si="1"/>
        <v>33</v>
      </c>
      <c r="G65" s="13"/>
    </row>
    <row r="66" spans="1:7" x14ac:dyDescent="0.25">
      <c r="A66" t="s">
        <v>143</v>
      </c>
      <c r="B66" t="s">
        <v>58</v>
      </c>
      <c r="C66" s="8">
        <v>8173</v>
      </c>
      <c r="D66">
        <v>63</v>
      </c>
      <c r="E66" s="18">
        <f t="shared" si="1"/>
        <v>129.73015873015873</v>
      </c>
      <c r="G66" s="13"/>
    </row>
    <row r="67" spans="1:7" x14ac:dyDescent="0.25">
      <c r="A67" t="s">
        <v>144</v>
      </c>
      <c r="B67" t="s">
        <v>59</v>
      </c>
      <c r="C67" s="8">
        <v>168</v>
      </c>
      <c r="D67">
        <v>8</v>
      </c>
      <c r="E67" s="18">
        <f t="shared" si="1"/>
        <v>21</v>
      </c>
      <c r="G67" s="13"/>
    </row>
    <row r="68" spans="1:7" x14ac:dyDescent="0.25">
      <c r="A68" t="s">
        <v>145</v>
      </c>
      <c r="B68" t="s">
        <v>60</v>
      </c>
      <c r="C68" s="8">
        <v>32330</v>
      </c>
      <c r="D68">
        <v>88</v>
      </c>
      <c r="E68" s="18">
        <f t="shared" si="1"/>
        <v>367.38636363636363</v>
      </c>
      <c r="G68" s="13"/>
    </row>
    <row r="69" spans="1:7" x14ac:dyDescent="0.25">
      <c r="A69" t="s">
        <v>146</v>
      </c>
      <c r="B69" t="s">
        <v>61</v>
      </c>
      <c r="C69" s="8">
        <v>53467</v>
      </c>
      <c r="D69">
        <v>419</v>
      </c>
      <c r="E69" s="18">
        <f t="shared" si="1"/>
        <v>127.60620525059666</v>
      </c>
      <c r="G69" s="13"/>
    </row>
    <row r="70" spans="1:7" x14ac:dyDescent="0.25">
      <c r="C70" s="8"/>
      <c r="E70" s="20"/>
      <c r="G70" s="13"/>
    </row>
    <row r="71" spans="1:7" x14ac:dyDescent="0.25">
      <c r="A71" s="16" t="s">
        <v>164</v>
      </c>
      <c r="C71" s="9">
        <f>SUM(C42:C70)</f>
        <v>881353</v>
      </c>
      <c r="D71" s="21">
        <f>SUM(D42:D70)</f>
        <v>3989</v>
      </c>
      <c r="E71" s="22">
        <f>C71/D71</f>
        <v>220.94585109049888</v>
      </c>
      <c r="F71" s="15"/>
      <c r="G71" s="14"/>
    </row>
    <row r="72" spans="1:7" x14ac:dyDescent="0.25">
      <c r="C72" s="8"/>
      <c r="E72" s="20"/>
      <c r="G72" s="13"/>
    </row>
    <row r="73" spans="1:7" x14ac:dyDescent="0.25">
      <c r="C73" s="8"/>
      <c r="E73" s="20"/>
    </row>
    <row r="74" spans="1:7" x14ac:dyDescent="0.25">
      <c r="A74" t="s">
        <v>120</v>
      </c>
      <c r="B74" t="s">
        <v>63</v>
      </c>
      <c r="C74" s="8">
        <v>21255</v>
      </c>
      <c r="D74">
        <v>120</v>
      </c>
      <c r="E74" s="18">
        <f t="shared" ref="E74:E101" si="2">C74/D74</f>
        <v>177.125</v>
      </c>
      <c r="G74" s="6"/>
    </row>
    <row r="75" spans="1:7" x14ac:dyDescent="0.25">
      <c r="A75" t="s">
        <v>121</v>
      </c>
      <c r="B75" t="s">
        <v>64</v>
      </c>
      <c r="C75" s="8">
        <v>8182</v>
      </c>
      <c r="D75">
        <v>35</v>
      </c>
      <c r="E75" s="18">
        <f t="shared" si="2"/>
        <v>233.77142857142857</v>
      </c>
    </row>
    <row r="76" spans="1:7" x14ac:dyDescent="0.25">
      <c r="A76" t="s">
        <v>122</v>
      </c>
      <c r="B76" t="s">
        <v>65</v>
      </c>
      <c r="C76" s="8">
        <v>477</v>
      </c>
      <c r="D76">
        <v>2</v>
      </c>
      <c r="E76" s="18">
        <f t="shared" si="2"/>
        <v>238.5</v>
      </c>
    </row>
    <row r="77" spans="1:7" x14ac:dyDescent="0.25">
      <c r="A77" t="s">
        <v>123</v>
      </c>
      <c r="B77" t="s">
        <v>66</v>
      </c>
      <c r="C77" s="8">
        <v>3896</v>
      </c>
      <c r="D77">
        <v>28</v>
      </c>
      <c r="E77" s="18">
        <f t="shared" si="2"/>
        <v>139.14285714285714</v>
      </c>
    </row>
    <row r="78" spans="1:7" x14ac:dyDescent="0.25">
      <c r="A78" t="s">
        <v>124</v>
      </c>
      <c r="B78" t="s">
        <v>67</v>
      </c>
      <c r="C78" s="8">
        <v>10588</v>
      </c>
      <c r="D78">
        <v>34</v>
      </c>
      <c r="E78" s="18">
        <f t="shared" si="2"/>
        <v>311.41176470588238</v>
      </c>
      <c r="G78" s="6"/>
    </row>
    <row r="79" spans="1:7" x14ac:dyDescent="0.25">
      <c r="A79" t="s">
        <v>125</v>
      </c>
      <c r="B79" t="s">
        <v>68</v>
      </c>
      <c r="C79" s="8">
        <v>256717</v>
      </c>
      <c r="D79">
        <v>770</v>
      </c>
      <c r="E79" s="18">
        <f t="shared" si="2"/>
        <v>333.39870129870133</v>
      </c>
      <c r="G79" s="6"/>
    </row>
    <row r="80" spans="1:7" x14ac:dyDescent="0.25">
      <c r="A80" t="s">
        <v>126</v>
      </c>
      <c r="B80" t="s">
        <v>69</v>
      </c>
      <c r="C80" s="8">
        <v>3514</v>
      </c>
      <c r="D80">
        <v>26</v>
      </c>
      <c r="E80" s="18">
        <f t="shared" si="2"/>
        <v>135.15384615384616</v>
      </c>
      <c r="G80" s="6"/>
    </row>
    <row r="81" spans="1:7" x14ac:dyDescent="0.25">
      <c r="A81" t="s">
        <v>127</v>
      </c>
      <c r="B81" t="s">
        <v>70</v>
      </c>
      <c r="C81" s="8">
        <v>38663</v>
      </c>
      <c r="D81">
        <v>234</v>
      </c>
      <c r="E81" s="18">
        <f t="shared" si="2"/>
        <v>165.22649572649573</v>
      </c>
      <c r="G81" s="6"/>
    </row>
    <row r="82" spans="1:7" x14ac:dyDescent="0.25">
      <c r="A82" t="s">
        <v>130</v>
      </c>
      <c r="B82" t="s">
        <v>71</v>
      </c>
      <c r="C82" s="8">
        <v>1843</v>
      </c>
      <c r="D82">
        <v>20</v>
      </c>
      <c r="E82" s="18">
        <f t="shared" si="2"/>
        <v>92.15</v>
      </c>
    </row>
    <row r="83" spans="1:7" x14ac:dyDescent="0.25">
      <c r="A83" t="s">
        <v>128</v>
      </c>
      <c r="B83" t="s">
        <v>72</v>
      </c>
      <c r="C83" s="8">
        <v>7941</v>
      </c>
      <c r="D83">
        <v>68</v>
      </c>
      <c r="E83" s="18">
        <f t="shared" si="2"/>
        <v>116.77941176470588</v>
      </c>
      <c r="G83" s="6"/>
    </row>
    <row r="84" spans="1:7" x14ac:dyDescent="0.25">
      <c r="A84" t="s">
        <v>129</v>
      </c>
      <c r="B84" t="s">
        <v>73</v>
      </c>
      <c r="C84" s="8">
        <v>11731</v>
      </c>
      <c r="D84">
        <v>56</v>
      </c>
      <c r="E84" s="18">
        <f t="shared" si="2"/>
        <v>209.48214285714286</v>
      </c>
      <c r="G84" s="6"/>
    </row>
    <row r="85" spans="1:7" x14ac:dyDescent="0.25">
      <c r="A85" t="s">
        <v>131</v>
      </c>
      <c r="B85" t="s">
        <v>74</v>
      </c>
      <c r="C85" s="8">
        <v>9866</v>
      </c>
      <c r="D85">
        <v>48</v>
      </c>
      <c r="E85" s="18">
        <f t="shared" si="2"/>
        <v>205.54166666666666</v>
      </c>
      <c r="G85" s="6"/>
    </row>
    <row r="86" spans="1:7" x14ac:dyDescent="0.25">
      <c r="A86" t="s">
        <v>132</v>
      </c>
      <c r="B86" t="s">
        <v>75</v>
      </c>
      <c r="C86" s="8">
        <v>7340</v>
      </c>
      <c r="D86">
        <v>30</v>
      </c>
      <c r="E86" s="18">
        <f t="shared" si="2"/>
        <v>244.66666666666666</v>
      </c>
    </row>
    <row r="87" spans="1:7" x14ac:dyDescent="0.25">
      <c r="A87" t="s">
        <v>133</v>
      </c>
      <c r="B87" t="s">
        <v>76</v>
      </c>
      <c r="C87" s="8">
        <v>18738</v>
      </c>
      <c r="D87">
        <v>57</v>
      </c>
      <c r="E87" s="18">
        <f t="shared" si="2"/>
        <v>328.73684210526318</v>
      </c>
      <c r="G87" s="6"/>
    </row>
    <row r="88" spans="1:7" x14ac:dyDescent="0.25">
      <c r="A88" t="s">
        <v>134</v>
      </c>
      <c r="B88" t="s">
        <v>77</v>
      </c>
      <c r="C88" s="8">
        <v>2337</v>
      </c>
      <c r="D88">
        <v>17</v>
      </c>
      <c r="E88" s="18">
        <f t="shared" si="2"/>
        <v>137.47058823529412</v>
      </c>
      <c r="G88" s="6"/>
    </row>
    <row r="89" spans="1:7" x14ac:dyDescent="0.25">
      <c r="A89" t="s">
        <v>135</v>
      </c>
      <c r="B89" t="s">
        <v>78</v>
      </c>
      <c r="C89" s="8">
        <v>18817</v>
      </c>
      <c r="D89">
        <v>127</v>
      </c>
      <c r="E89" s="18">
        <f t="shared" si="2"/>
        <v>148.16535433070865</v>
      </c>
      <c r="G89" s="6"/>
    </row>
    <row r="90" spans="1:7" x14ac:dyDescent="0.25">
      <c r="A90" t="s">
        <v>136</v>
      </c>
      <c r="B90" t="s">
        <v>79</v>
      </c>
      <c r="C90" s="8">
        <v>18642</v>
      </c>
      <c r="D90">
        <v>75</v>
      </c>
      <c r="E90" s="18">
        <f t="shared" si="2"/>
        <v>248.56</v>
      </c>
      <c r="G90" s="6"/>
    </row>
    <row r="91" spans="1:7" x14ac:dyDescent="0.25">
      <c r="A91" t="s">
        <v>137</v>
      </c>
      <c r="B91" t="s">
        <v>80</v>
      </c>
      <c r="C91" s="8">
        <v>8452</v>
      </c>
      <c r="D91">
        <v>80</v>
      </c>
      <c r="E91" s="18">
        <f t="shared" si="2"/>
        <v>105.65</v>
      </c>
      <c r="G91" s="6"/>
    </row>
    <row r="92" spans="1:7" x14ac:dyDescent="0.25">
      <c r="A92" t="s">
        <v>138</v>
      </c>
      <c r="B92" t="s">
        <v>81</v>
      </c>
      <c r="C92" s="8">
        <v>14087</v>
      </c>
      <c r="D92">
        <v>85</v>
      </c>
      <c r="E92" s="18">
        <f t="shared" si="2"/>
        <v>165.72941176470587</v>
      </c>
      <c r="G92" s="6"/>
    </row>
    <row r="93" spans="1:7" x14ac:dyDescent="0.25">
      <c r="A93" t="s">
        <v>139</v>
      </c>
      <c r="B93" t="s">
        <v>82</v>
      </c>
      <c r="C93" s="8">
        <v>46223</v>
      </c>
      <c r="D93">
        <v>94</v>
      </c>
      <c r="E93" s="18">
        <f t="shared" si="2"/>
        <v>491.7340425531915</v>
      </c>
      <c r="G93" s="6"/>
    </row>
    <row r="94" spans="1:7" x14ac:dyDescent="0.25">
      <c r="A94" t="s">
        <v>140</v>
      </c>
      <c r="B94" t="s">
        <v>83</v>
      </c>
      <c r="C94" s="8">
        <v>5373</v>
      </c>
      <c r="D94">
        <v>24</v>
      </c>
      <c r="E94" s="18">
        <f t="shared" si="2"/>
        <v>223.875</v>
      </c>
      <c r="G94" s="6"/>
    </row>
    <row r="95" spans="1:7" x14ac:dyDescent="0.25">
      <c r="A95" t="s">
        <v>156</v>
      </c>
      <c r="B95" t="s">
        <v>84</v>
      </c>
      <c r="C95" s="8">
        <v>61024</v>
      </c>
      <c r="D95">
        <v>129</v>
      </c>
      <c r="E95" s="18">
        <f t="shared" si="2"/>
        <v>473.05426356589146</v>
      </c>
      <c r="G95" s="6"/>
    </row>
    <row r="96" spans="1:7" x14ac:dyDescent="0.25">
      <c r="A96" t="s">
        <v>141</v>
      </c>
      <c r="B96" t="s">
        <v>85</v>
      </c>
      <c r="C96" s="8">
        <v>6512</v>
      </c>
      <c r="D96">
        <v>25</v>
      </c>
      <c r="E96" s="18">
        <f t="shared" si="2"/>
        <v>260.48</v>
      </c>
      <c r="G96" s="6"/>
    </row>
    <row r="97" spans="1:7" x14ac:dyDescent="0.25">
      <c r="A97" t="s">
        <v>142</v>
      </c>
      <c r="B97" t="s">
        <v>90</v>
      </c>
      <c r="C97" s="8">
        <v>12340</v>
      </c>
      <c r="D97">
        <v>42</v>
      </c>
      <c r="E97" s="18">
        <f t="shared" si="2"/>
        <v>293.8095238095238</v>
      </c>
      <c r="G97" s="6"/>
    </row>
    <row r="98" spans="1:7" x14ac:dyDescent="0.25">
      <c r="A98" t="s">
        <v>143</v>
      </c>
      <c r="B98" t="s">
        <v>86</v>
      </c>
      <c r="C98" s="8">
        <v>7460</v>
      </c>
      <c r="D98">
        <v>39</v>
      </c>
      <c r="E98" s="18">
        <f t="shared" si="2"/>
        <v>191.28205128205127</v>
      </c>
      <c r="G98" s="6"/>
    </row>
    <row r="99" spans="1:7" x14ac:dyDescent="0.25">
      <c r="A99" t="s">
        <v>144</v>
      </c>
      <c r="B99" t="s">
        <v>87</v>
      </c>
      <c r="C99" s="8">
        <v>32226</v>
      </c>
      <c r="D99">
        <v>75</v>
      </c>
      <c r="E99" s="18">
        <f t="shared" si="2"/>
        <v>429.68</v>
      </c>
      <c r="G99" s="6"/>
    </row>
    <row r="100" spans="1:7" x14ac:dyDescent="0.25">
      <c r="A100" t="s">
        <v>145</v>
      </c>
      <c r="B100" t="s">
        <v>88</v>
      </c>
      <c r="C100" s="8">
        <v>24952</v>
      </c>
      <c r="D100">
        <v>110</v>
      </c>
      <c r="E100" s="18">
        <f t="shared" si="2"/>
        <v>226.83636363636364</v>
      </c>
      <c r="G100" s="6"/>
    </row>
    <row r="101" spans="1:7" x14ac:dyDescent="0.25">
      <c r="A101" t="s">
        <v>146</v>
      </c>
      <c r="B101" t="s">
        <v>89</v>
      </c>
      <c r="C101" s="8">
        <v>31971</v>
      </c>
      <c r="D101">
        <v>195</v>
      </c>
      <c r="E101" s="18">
        <f t="shared" si="2"/>
        <v>163.95384615384614</v>
      </c>
      <c r="G101" s="6"/>
    </row>
    <row r="102" spans="1:7" x14ac:dyDescent="0.25">
      <c r="C102" s="8"/>
      <c r="E102" s="20"/>
      <c r="G102" s="6"/>
    </row>
    <row r="103" spans="1:7" x14ac:dyDescent="0.25">
      <c r="A103" s="16" t="s">
        <v>165</v>
      </c>
      <c r="C103" s="9">
        <f>SUM(C74:C102)</f>
        <v>691167</v>
      </c>
      <c r="D103" s="21">
        <f>SUM(D74:D102)</f>
        <v>2645</v>
      </c>
      <c r="E103" s="22">
        <f>C103/D103</f>
        <v>261.31077504725897</v>
      </c>
      <c r="F103" s="15"/>
      <c r="G103" s="10"/>
    </row>
    <row r="104" spans="1:7" x14ac:dyDescent="0.25">
      <c r="C104" s="8"/>
      <c r="E104" s="20"/>
      <c r="G104" s="6"/>
    </row>
    <row r="105" spans="1:7" x14ac:dyDescent="0.25">
      <c r="C105" s="8"/>
      <c r="E105" s="20"/>
    </row>
    <row r="106" spans="1:7" x14ac:dyDescent="0.25">
      <c r="C106" s="8"/>
      <c r="E106" s="20"/>
    </row>
    <row r="107" spans="1:7" x14ac:dyDescent="0.25">
      <c r="A107" t="s">
        <v>147</v>
      </c>
      <c r="B107" t="s">
        <v>91</v>
      </c>
      <c r="C107" s="8">
        <v>40256</v>
      </c>
      <c r="D107">
        <v>522</v>
      </c>
      <c r="E107" s="18">
        <f t="shared" ref="E107:E115" si="3">C107/D107</f>
        <v>77.11877394636015</v>
      </c>
      <c r="G107" s="6"/>
    </row>
    <row r="108" spans="1:7" x14ac:dyDescent="0.25">
      <c r="A108" t="s">
        <v>148</v>
      </c>
      <c r="B108" t="s">
        <v>92</v>
      </c>
      <c r="C108" s="8">
        <v>52418</v>
      </c>
      <c r="D108">
        <v>443</v>
      </c>
      <c r="E108" s="18">
        <f t="shared" si="3"/>
        <v>118.32505643340858</v>
      </c>
      <c r="G108" s="6"/>
    </row>
    <row r="109" spans="1:7" x14ac:dyDescent="0.25">
      <c r="A109" t="s">
        <v>149</v>
      </c>
      <c r="B109" t="s">
        <v>93</v>
      </c>
      <c r="C109" s="8">
        <v>26409</v>
      </c>
      <c r="D109">
        <v>395</v>
      </c>
      <c r="E109" s="18">
        <f t="shared" si="3"/>
        <v>66.858227848101265</v>
      </c>
      <c r="G109" s="6"/>
    </row>
    <row r="110" spans="1:7" x14ac:dyDescent="0.25">
      <c r="A110" t="s">
        <v>150</v>
      </c>
      <c r="B110" t="s">
        <v>94</v>
      </c>
      <c r="C110" s="8">
        <v>10924</v>
      </c>
      <c r="D110">
        <v>140</v>
      </c>
      <c r="E110" s="18">
        <f t="shared" si="3"/>
        <v>78.028571428571425</v>
      </c>
      <c r="G110" s="6"/>
    </row>
    <row r="111" spans="1:7" x14ac:dyDescent="0.25">
      <c r="A111" t="s">
        <v>151</v>
      </c>
      <c r="B111" t="s">
        <v>95</v>
      </c>
      <c r="C111" s="8">
        <v>10390</v>
      </c>
      <c r="D111">
        <v>80</v>
      </c>
      <c r="E111" s="18">
        <f t="shared" si="3"/>
        <v>129.875</v>
      </c>
      <c r="G111" s="6"/>
    </row>
    <row r="112" spans="1:7" x14ac:dyDescent="0.25">
      <c r="A112" t="s">
        <v>152</v>
      </c>
      <c r="B112" t="s">
        <v>96</v>
      </c>
      <c r="C112" s="8">
        <v>90664</v>
      </c>
      <c r="D112">
        <v>989</v>
      </c>
      <c r="E112" s="18">
        <f t="shared" si="3"/>
        <v>91.672396359959549</v>
      </c>
      <c r="G112" s="6"/>
    </row>
    <row r="113" spans="1:7" x14ac:dyDescent="0.25">
      <c r="A113" t="s">
        <v>153</v>
      </c>
      <c r="B113" t="s">
        <v>97</v>
      </c>
      <c r="C113" s="8">
        <v>23559</v>
      </c>
      <c r="D113">
        <v>170</v>
      </c>
      <c r="E113" s="18">
        <f t="shared" si="3"/>
        <v>138.58235294117648</v>
      </c>
      <c r="G113" s="6"/>
    </row>
    <row r="114" spans="1:7" x14ac:dyDescent="0.25">
      <c r="A114" t="s">
        <v>154</v>
      </c>
      <c r="B114" t="s">
        <v>98</v>
      </c>
      <c r="C114" s="8">
        <v>216865</v>
      </c>
      <c r="D114">
        <v>1654</v>
      </c>
      <c r="E114" s="18">
        <f t="shared" si="3"/>
        <v>131.11547762998791</v>
      </c>
      <c r="G114" s="6"/>
    </row>
    <row r="115" spans="1:7" x14ac:dyDescent="0.25">
      <c r="A115" t="s">
        <v>155</v>
      </c>
      <c r="B115" t="s">
        <v>99</v>
      </c>
      <c r="C115" s="8">
        <v>88328</v>
      </c>
      <c r="D115">
        <v>556</v>
      </c>
      <c r="E115" s="18">
        <f t="shared" si="3"/>
        <v>158.86330935251797</v>
      </c>
      <c r="G115" s="6"/>
    </row>
    <row r="116" spans="1:7" x14ac:dyDescent="0.25">
      <c r="C116" s="8"/>
      <c r="E116" s="20"/>
      <c r="G116" s="6"/>
    </row>
    <row r="117" spans="1:7" x14ac:dyDescent="0.25">
      <c r="A117" s="16" t="s">
        <v>166</v>
      </c>
      <c r="C117" s="9">
        <f>SUM(C107:C116)</f>
        <v>559813</v>
      </c>
      <c r="D117" s="21">
        <f>SUM(D107:D116)</f>
        <v>4949</v>
      </c>
      <c r="E117" s="22">
        <f>C117/D117</f>
        <v>113.11638714891897</v>
      </c>
      <c r="F117" s="15"/>
      <c r="G117" s="10"/>
    </row>
    <row r="118" spans="1:7" x14ac:dyDescent="0.25">
      <c r="C118" s="8"/>
      <c r="E118" s="20"/>
    </row>
    <row r="119" spans="1:7" x14ac:dyDescent="0.25">
      <c r="A119" t="s">
        <v>147</v>
      </c>
      <c r="B119" t="s">
        <v>100</v>
      </c>
      <c r="C119" s="8">
        <v>13763</v>
      </c>
      <c r="D119">
        <v>87</v>
      </c>
      <c r="E119" s="18">
        <f t="shared" ref="E119:E127" si="4">C119/D119</f>
        <v>158.19540229885058</v>
      </c>
      <c r="G119" s="6"/>
    </row>
    <row r="120" spans="1:7" x14ac:dyDescent="0.25">
      <c r="A120" t="s">
        <v>148</v>
      </c>
      <c r="B120" t="s">
        <v>101</v>
      </c>
      <c r="C120" s="8">
        <v>5061</v>
      </c>
      <c r="D120">
        <v>24</v>
      </c>
      <c r="E120" s="18">
        <f t="shared" si="4"/>
        <v>210.875</v>
      </c>
      <c r="G120" s="6"/>
    </row>
    <row r="121" spans="1:7" x14ac:dyDescent="0.25">
      <c r="A121" t="s">
        <v>149</v>
      </c>
      <c r="B121" t="s">
        <v>102</v>
      </c>
      <c r="C121" s="8">
        <v>628</v>
      </c>
      <c r="D121">
        <v>7</v>
      </c>
      <c r="E121" s="18">
        <f t="shared" si="4"/>
        <v>89.714285714285708</v>
      </c>
      <c r="G121" s="6"/>
    </row>
    <row r="122" spans="1:7" x14ac:dyDescent="0.25">
      <c r="A122" t="s">
        <v>150</v>
      </c>
      <c r="B122" t="s">
        <v>103</v>
      </c>
      <c r="C122" s="8">
        <v>0</v>
      </c>
      <c r="D122">
        <v>0</v>
      </c>
      <c r="E122" s="18" t="e">
        <f t="shared" si="4"/>
        <v>#DIV/0!</v>
      </c>
      <c r="G122" s="6"/>
    </row>
    <row r="123" spans="1:7" x14ac:dyDescent="0.25">
      <c r="A123" t="s">
        <v>151</v>
      </c>
      <c r="B123" t="s">
        <v>104</v>
      </c>
      <c r="C123" s="8">
        <v>0</v>
      </c>
      <c r="D123">
        <v>0</v>
      </c>
      <c r="E123" s="18" t="e">
        <f t="shared" si="4"/>
        <v>#DIV/0!</v>
      </c>
      <c r="G123" s="6"/>
    </row>
    <row r="124" spans="1:7" x14ac:dyDescent="0.25">
      <c r="A124" t="s">
        <v>152</v>
      </c>
      <c r="B124" t="s">
        <v>105</v>
      </c>
      <c r="C124" s="8">
        <v>34647</v>
      </c>
      <c r="D124">
        <v>120</v>
      </c>
      <c r="E124" s="18">
        <f t="shared" si="4"/>
        <v>288.72500000000002</v>
      </c>
      <c r="G124" s="6"/>
    </row>
    <row r="125" spans="1:7" x14ac:dyDescent="0.25">
      <c r="A125" t="s">
        <v>153</v>
      </c>
      <c r="B125" t="s">
        <v>106</v>
      </c>
      <c r="C125" s="8">
        <v>5523</v>
      </c>
      <c r="D125">
        <v>10</v>
      </c>
      <c r="E125" s="18">
        <f t="shared" si="4"/>
        <v>552.29999999999995</v>
      </c>
      <c r="G125" s="6"/>
    </row>
    <row r="126" spans="1:7" x14ac:dyDescent="0.25">
      <c r="A126" t="s">
        <v>154</v>
      </c>
      <c r="B126" t="s">
        <v>107</v>
      </c>
      <c r="C126" s="8">
        <v>48528</v>
      </c>
      <c r="D126">
        <v>166</v>
      </c>
      <c r="E126" s="18">
        <f t="shared" si="4"/>
        <v>292.33734939759034</v>
      </c>
      <c r="G126" s="6"/>
    </row>
    <row r="127" spans="1:7" x14ac:dyDescent="0.25">
      <c r="A127" t="s">
        <v>155</v>
      </c>
      <c r="B127" t="s">
        <v>108</v>
      </c>
      <c r="C127" s="8">
        <v>22058</v>
      </c>
      <c r="D127">
        <v>36</v>
      </c>
      <c r="E127" s="18">
        <f t="shared" si="4"/>
        <v>612.72222222222217</v>
      </c>
      <c r="G127" s="6"/>
    </row>
    <row r="128" spans="1:7" x14ac:dyDescent="0.25">
      <c r="C128" s="8"/>
      <c r="E128" s="18"/>
    </row>
    <row r="129" spans="1:7" x14ac:dyDescent="0.25">
      <c r="A129" s="16" t="s">
        <v>167</v>
      </c>
      <c r="C129" s="9">
        <f>SUM(C119:C128)</f>
        <v>130208</v>
      </c>
      <c r="D129" s="21">
        <f>SUM(D119:D128)</f>
        <v>450</v>
      </c>
      <c r="E129" s="22">
        <f>C129/D129</f>
        <v>289.35111111111109</v>
      </c>
      <c r="F129" s="15"/>
      <c r="G129" s="10"/>
    </row>
    <row r="130" spans="1:7" x14ac:dyDescent="0.25">
      <c r="C130" s="8"/>
      <c r="E130" s="18"/>
    </row>
    <row r="131" spans="1:7" x14ac:dyDescent="0.25">
      <c r="C131" s="8"/>
      <c r="E131" s="18"/>
    </row>
    <row r="132" spans="1:7" x14ac:dyDescent="0.25">
      <c r="A132" t="s">
        <v>147</v>
      </c>
      <c r="B132" t="s">
        <v>109</v>
      </c>
      <c r="C132" s="8">
        <v>58760</v>
      </c>
      <c r="D132">
        <v>121</v>
      </c>
      <c r="E132" s="18">
        <f t="shared" ref="E132:E140" si="5">C132/D132</f>
        <v>485.61983471074382</v>
      </c>
      <c r="G132" s="6"/>
    </row>
    <row r="133" spans="1:7" x14ac:dyDescent="0.25">
      <c r="A133" t="s">
        <v>148</v>
      </c>
      <c r="B133" t="s">
        <v>110</v>
      </c>
      <c r="C133" s="8">
        <v>36014</v>
      </c>
      <c r="D133">
        <v>74</v>
      </c>
      <c r="E133" s="18">
        <f t="shared" si="5"/>
        <v>486.67567567567568</v>
      </c>
      <c r="G133" s="6"/>
    </row>
    <row r="134" spans="1:7" x14ac:dyDescent="0.25">
      <c r="A134" t="s">
        <v>149</v>
      </c>
      <c r="B134" t="s">
        <v>111</v>
      </c>
      <c r="C134" s="8">
        <v>16652</v>
      </c>
      <c r="D134">
        <v>62</v>
      </c>
      <c r="E134" s="18">
        <f t="shared" si="5"/>
        <v>268.58064516129031</v>
      </c>
      <c r="G134" s="6"/>
    </row>
    <row r="135" spans="1:7" x14ac:dyDescent="0.25">
      <c r="A135" t="s">
        <v>150</v>
      </c>
      <c r="B135" t="s">
        <v>112</v>
      </c>
      <c r="C135" s="8">
        <v>7140</v>
      </c>
      <c r="D135">
        <v>14</v>
      </c>
      <c r="E135" s="18">
        <f t="shared" si="5"/>
        <v>510</v>
      </c>
      <c r="G135" s="6"/>
    </row>
    <row r="136" spans="1:7" x14ac:dyDescent="0.25">
      <c r="A136" t="s">
        <v>151</v>
      </c>
      <c r="B136" t="s">
        <v>113</v>
      </c>
      <c r="C136" s="8">
        <v>11041</v>
      </c>
      <c r="D136">
        <v>27</v>
      </c>
      <c r="E136" s="18">
        <f t="shared" si="5"/>
        <v>408.92592592592592</v>
      </c>
      <c r="G136" s="6"/>
    </row>
    <row r="137" spans="1:7" x14ac:dyDescent="0.25">
      <c r="A137" t="s">
        <v>152</v>
      </c>
      <c r="B137" t="s">
        <v>114</v>
      </c>
      <c r="C137" s="8">
        <v>189861</v>
      </c>
      <c r="D137">
        <v>182</v>
      </c>
      <c r="E137" s="18">
        <f t="shared" si="5"/>
        <v>1043.1923076923076</v>
      </c>
      <c r="G137" s="6"/>
    </row>
    <row r="138" spans="1:7" x14ac:dyDescent="0.25">
      <c r="A138" t="s">
        <v>153</v>
      </c>
      <c r="B138" t="s">
        <v>115</v>
      </c>
      <c r="C138" s="8">
        <v>36922</v>
      </c>
      <c r="D138">
        <v>31</v>
      </c>
      <c r="E138" s="18">
        <f t="shared" si="5"/>
        <v>1191.0322580645161</v>
      </c>
      <c r="G138" s="6"/>
    </row>
    <row r="139" spans="1:7" x14ac:dyDescent="0.25">
      <c r="A139" t="s">
        <v>154</v>
      </c>
      <c r="B139" t="s">
        <v>116</v>
      </c>
      <c r="C139" s="8">
        <v>284650</v>
      </c>
      <c r="D139">
        <v>202</v>
      </c>
      <c r="E139" s="18">
        <f t="shared" si="5"/>
        <v>1409.1584158415842</v>
      </c>
      <c r="G139" s="6"/>
    </row>
    <row r="140" spans="1:7" x14ac:dyDescent="0.25">
      <c r="A140" t="s">
        <v>155</v>
      </c>
      <c r="B140" t="s">
        <v>117</v>
      </c>
      <c r="C140" s="8">
        <v>64215</v>
      </c>
      <c r="D140">
        <v>70</v>
      </c>
      <c r="E140" s="18">
        <f t="shared" si="5"/>
        <v>917.35714285714289</v>
      </c>
      <c r="G140" s="6"/>
    </row>
    <row r="141" spans="1:7" x14ac:dyDescent="0.25">
      <c r="E141" s="19"/>
    </row>
    <row r="142" spans="1:7" x14ac:dyDescent="0.25">
      <c r="A142" s="16" t="s">
        <v>168</v>
      </c>
      <c r="C142" s="10">
        <f>SUM(C132:C141)</f>
        <v>705255</v>
      </c>
      <c r="D142" s="21">
        <f>SUM(D132:D141)</f>
        <v>783</v>
      </c>
      <c r="E142" s="22">
        <f>C142/D142</f>
        <v>900.70881226053643</v>
      </c>
      <c r="F142" s="15"/>
      <c r="G142" s="10"/>
    </row>
    <row r="144" spans="1:7" ht="13.8" thickBot="1" x14ac:dyDescent="0.3"/>
    <row r="145" spans="1:7" ht="13.8" thickBot="1" x14ac:dyDescent="0.3">
      <c r="A145" s="23"/>
      <c r="B145" s="24"/>
      <c r="C145" s="24"/>
      <c r="D145" s="24"/>
      <c r="E145" s="24"/>
      <c r="F145" s="25"/>
      <c r="G145" s="26"/>
    </row>
    <row r="147" spans="1:7" x14ac:dyDescent="0.25">
      <c r="A147" s="21" t="s">
        <v>162</v>
      </c>
    </row>
    <row r="149" spans="1:7" x14ac:dyDescent="0.25">
      <c r="A149" t="s">
        <v>157</v>
      </c>
      <c r="B149" t="s">
        <v>158</v>
      </c>
      <c r="C149" s="14">
        <v>113.12</v>
      </c>
      <c r="D149" s="27"/>
    </row>
    <row r="150" spans="1:7" x14ac:dyDescent="0.25">
      <c r="B150" t="s">
        <v>159</v>
      </c>
      <c r="C150" s="14">
        <v>54.01</v>
      </c>
    </row>
    <row r="151" spans="1:7" x14ac:dyDescent="0.25">
      <c r="C151" s="13"/>
    </row>
    <row r="152" spans="1:7" x14ac:dyDescent="0.25">
      <c r="A152" t="s">
        <v>160</v>
      </c>
      <c r="B152" t="s">
        <v>158</v>
      </c>
      <c r="C152" s="14">
        <v>900.71</v>
      </c>
      <c r="D152" s="28"/>
    </row>
    <row r="153" spans="1:7" x14ac:dyDescent="0.25">
      <c r="B153" t="s">
        <v>159</v>
      </c>
      <c r="C153" s="14">
        <v>261.31</v>
      </c>
    </row>
    <row r="154" spans="1:7" x14ac:dyDescent="0.25">
      <c r="C154" s="13"/>
    </row>
    <row r="155" spans="1:7" x14ac:dyDescent="0.25">
      <c r="A155" t="s">
        <v>161</v>
      </c>
      <c r="B155" t="s">
        <v>158</v>
      </c>
      <c r="C155" s="14">
        <v>289.35000000000002</v>
      </c>
    </row>
    <row r="156" spans="1:7" x14ac:dyDescent="0.25">
      <c r="B156" t="s">
        <v>159</v>
      </c>
      <c r="C156" s="14">
        <v>220.95</v>
      </c>
    </row>
  </sheetData>
  <mergeCells count="1">
    <mergeCell ref="B2:E2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orientation="landscape" r:id="rId1"/>
  <headerFooter alignWithMargins="0">
    <oddFooter>&amp;LLA&amp;CCoût moyen 2007-2008&amp;R&amp;P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selection activeCell="B2" sqref="B2:E2"/>
    </sheetView>
  </sheetViews>
  <sheetFormatPr baseColWidth="10" defaultRowHeight="13.2" x14ac:dyDescent="0.25"/>
  <cols>
    <col min="1" max="1" width="21.109375" customWidth="1"/>
    <col min="2" max="2" width="19" customWidth="1"/>
    <col min="3" max="3" width="20.109375" customWidth="1"/>
    <col min="4" max="4" width="21.6640625" customWidth="1"/>
    <col min="6" max="6" width="11.44140625" style="11" customWidth="1"/>
  </cols>
  <sheetData>
    <row r="1" spans="1:7" x14ac:dyDescent="0.25">
      <c r="B1" s="1"/>
      <c r="C1" s="1"/>
      <c r="D1" s="1"/>
      <c r="E1" s="1"/>
    </row>
    <row r="2" spans="1:7" x14ac:dyDescent="0.25">
      <c r="B2" s="86" t="s">
        <v>170</v>
      </c>
      <c r="C2" s="86"/>
      <c r="D2" s="86"/>
      <c r="E2" s="86"/>
    </row>
    <row r="3" spans="1:7" x14ac:dyDescent="0.25">
      <c r="B3" s="1"/>
      <c r="C3" s="1"/>
      <c r="D3" s="1"/>
      <c r="E3" s="1"/>
    </row>
    <row r="4" spans="1:7" x14ac:dyDescent="0.25">
      <c r="B4" s="2" t="s">
        <v>4</v>
      </c>
      <c r="C4" s="2" t="s">
        <v>4</v>
      </c>
      <c r="D4" s="2" t="s">
        <v>4</v>
      </c>
      <c r="E4" s="1"/>
    </row>
    <row r="5" spans="1:7" ht="39.6" x14ac:dyDescent="0.25">
      <c r="A5" t="s">
        <v>119</v>
      </c>
      <c r="B5" s="3" t="s">
        <v>1</v>
      </c>
      <c r="C5" s="3" t="s">
        <v>2</v>
      </c>
      <c r="D5" s="3" t="s">
        <v>3</v>
      </c>
      <c r="E5" s="17" t="s">
        <v>118</v>
      </c>
      <c r="F5" s="12"/>
      <c r="G5" s="7"/>
    </row>
    <row r="6" spans="1:7" x14ac:dyDescent="0.25">
      <c r="B6" s="4"/>
      <c r="C6" s="1"/>
      <c r="D6" s="1"/>
      <c r="E6" s="1"/>
    </row>
    <row r="7" spans="1:7" x14ac:dyDescent="0.25">
      <c r="B7" s="5" t="s">
        <v>0</v>
      </c>
      <c r="C7" s="2" t="s">
        <v>5</v>
      </c>
      <c r="D7" s="2" t="s">
        <v>6</v>
      </c>
      <c r="E7" s="1"/>
    </row>
    <row r="8" spans="1:7" x14ac:dyDescent="0.25">
      <c r="B8" s="1"/>
      <c r="C8" s="1"/>
      <c r="D8" s="1"/>
      <c r="E8" s="1"/>
    </row>
    <row r="9" spans="1:7" x14ac:dyDescent="0.25">
      <c r="A9" t="s">
        <v>120</v>
      </c>
      <c r="B9" t="s">
        <v>7</v>
      </c>
      <c r="C9" s="29">
        <v>116950.17</v>
      </c>
      <c r="D9">
        <v>1773</v>
      </c>
      <c r="E9" s="18">
        <f t="shared" ref="E9:E36" si="0">C9/D9</f>
        <v>65.961742808798647</v>
      </c>
      <c r="G9" s="6"/>
    </row>
    <row r="10" spans="1:7" x14ac:dyDescent="0.25">
      <c r="A10" t="s">
        <v>121</v>
      </c>
      <c r="B10" t="s">
        <v>8</v>
      </c>
      <c r="C10" s="8">
        <v>36949.69</v>
      </c>
      <c r="D10">
        <v>601</v>
      </c>
      <c r="E10" s="18">
        <f t="shared" si="0"/>
        <v>61.480349417637278</v>
      </c>
    </row>
    <row r="11" spans="1:7" x14ac:dyDescent="0.25">
      <c r="A11" t="s">
        <v>122</v>
      </c>
      <c r="B11" t="s">
        <v>9</v>
      </c>
      <c r="C11" s="8">
        <v>73716.28</v>
      </c>
      <c r="D11">
        <v>103</v>
      </c>
      <c r="E11" s="18">
        <f t="shared" si="0"/>
        <v>715.6920388349514</v>
      </c>
    </row>
    <row r="12" spans="1:7" x14ac:dyDescent="0.25">
      <c r="A12" t="s">
        <v>123</v>
      </c>
      <c r="B12" t="s">
        <v>10</v>
      </c>
      <c r="C12" s="8">
        <v>9200.18</v>
      </c>
      <c r="D12">
        <v>159</v>
      </c>
      <c r="E12" s="18">
        <f t="shared" si="0"/>
        <v>57.862767295597486</v>
      </c>
    </row>
    <row r="13" spans="1:7" x14ac:dyDescent="0.25">
      <c r="A13" t="s">
        <v>124</v>
      </c>
      <c r="B13" t="s">
        <v>11</v>
      </c>
      <c r="C13" s="8">
        <v>28509.22</v>
      </c>
      <c r="D13">
        <v>486</v>
      </c>
      <c r="E13" s="18">
        <f t="shared" si="0"/>
        <v>58.660946502057612</v>
      </c>
      <c r="G13" s="6"/>
    </row>
    <row r="14" spans="1:7" x14ac:dyDescent="0.25">
      <c r="A14" t="s">
        <v>125</v>
      </c>
      <c r="B14" t="s">
        <v>12</v>
      </c>
      <c r="C14" s="8">
        <v>147362.20000000001</v>
      </c>
      <c r="D14">
        <v>871</v>
      </c>
      <c r="E14" s="18">
        <f t="shared" si="0"/>
        <v>169.18737083811712</v>
      </c>
      <c r="G14" s="6"/>
    </row>
    <row r="15" spans="1:7" x14ac:dyDescent="0.25">
      <c r="A15" t="s">
        <v>126</v>
      </c>
      <c r="B15" t="s">
        <v>13</v>
      </c>
      <c r="C15" s="8">
        <v>87066</v>
      </c>
      <c r="D15">
        <v>1626</v>
      </c>
      <c r="E15" s="18">
        <f t="shared" si="0"/>
        <v>53.546125461254611</v>
      </c>
      <c r="G15" s="6"/>
    </row>
    <row r="16" spans="1:7" x14ac:dyDescent="0.25">
      <c r="A16" t="s">
        <v>127</v>
      </c>
      <c r="B16" t="s">
        <v>14</v>
      </c>
      <c r="C16" s="8">
        <v>50635.83</v>
      </c>
      <c r="D16">
        <v>1034</v>
      </c>
      <c r="E16" s="18">
        <f t="shared" si="0"/>
        <v>48.970822050290138</v>
      </c>
      <c r="G16" s="6"/>
    </row>
    <row r="17" spans="1:7" x14ac:dyDescent="0.25">
      <c r="A17" t="s">
        <v>130</v>
      </c>
      <c r="B17" t="s">
        <v>15</v>
      </c>
      <c r="C17" s="8">
        <v>43333.08</v>
      </c>
      <c r="D17">
        <v>1381</v>
      </c>
      <c r="E17" s="18">
        <f t="shared" si="0"/>
        <v>31.378044895003622</v>
      </c>
    </row>
    <row r="18" spans="1:7" x14ac:dyDescent="0.25">
      <c r="A18" t="s">
        <v>128</v>
      </c>
      <c r="B18" t="s">
        <v>16</v>
      </c>
      <c r="C18" s="8">
        <v>152824.57999999999</v>
      </c>
      <c r="D18">
        <v>4369</v>
      </c>
      <c r="E18" s="18">
        <f t="shared" si="0"/>
        <v>34.97930418860151</v>
      </c>
      <c r="G18" s="6"/>
    </row>
    <row r="19" spans="1:7" x14ac:dyDescent="0.25">
      <c r="A19" t="s">
        <v>129</v>
      </c>
      <c r="B19" t="s">
        <v>17</v>
      </c>
      <c r="C19" s="8">
        <v>20396.900000000001</v>
      </c>
      <c r="D19">
        <v>403</v>
      </c>
      <c r="E19" s="18">
        <f t="shared" si="0"/>
        <v>50.61265508684864</v>
      </c>
      <c r="G19" s="6"/>
    </row>
    <row r="20" spans="1:7" x14ac:dyDescent="0.25">
      <c r="A20" t="s">
        <v>131</v>
      </c>
      <c r="B20" t="s">
        <v>18</v>
      </c>
      <c r="C20" s="8">
        <v>20810.080000000002</v>
      </c>
      <c r="D20">
        <v>445</v>
      </c>
      <c r="E20" s="18">
        <f t="shared" si="0"/>
        <v>46.764224719101129</v>
      </c>
      <c r="G20" s="6"/>
    </row>
    <row r="21" spans="1:7" x14ac:dyDescent="0.25">
      <c r="A21" t="s">
        <v>132</v>
      </c>
      <c r="B21" t="s">
        <v>19</v>
      </c>
      <c r="C21" s="8">
        <v>21365.95</v>
      </c>
      <c r="D21">
        <v>309</v>
      </c>
      <c r="E21" s="18">
        <f t="shared" si="0"/>
        <v>69.145469255663428</v>
      </c>
    </row>
    <row r="22" spans="1:7" x14ac:dyDescent="0.25">
      <c r="A22" t="s">
        <v>133</v>
      </c>
      <c r="B22" t="s">
        <v>20</v>
      </c>
      <c r="C22" s="8">
        <v>47240.17</v>
      </c>
      <c r="D22">
        <v>606</v>
      </c>
      <c r="E22" s="18">
        <f t="shared" si="0"/>
        <v>77.954075907590763</v>
      </c>
      <c r="G22" s="6"/>
    </row>
    <row r="23" spans="1:7" x14ac:dyDescent="0.25">
      <c r="A23" t="s">
        <v>134</v>
      </c>
      <c r="B23" t="s">
        <v>21</v>
      </c>
      <c r="C23" s="8">
        <v>18968.080000000002</v>
      </c>
      <c r="D23">
        <v>403</v>
      </c>
      <c r="E23" s="18">
        <f t="shared" si="0"/>
        <v>47.067196029776682</v>
      </c>
      <c r="G23" s="6"/>
    </row>
    <row r="24" spans="1:7" x14ac:dyDescent="0.25">
      <c r="A24" t="s">
        <v>135</v>
      </c>
      <c r="B24" t="s">
        <v>22</v>
      </c>
      <c r="C24" s="8">
        <v>89080.37</v>
      </c>
      <c r="D24">
        <v>1719</v>
      </c>
      <c r="E24" s="18">
        <f t="shared" si="0"/>
        <v>51.821041303083184</v>
      </c>
      <c r="G24" s="6"/>
    </row>
    <row r="25" spans="1:7" x14ac:dyDescent="0.25">
      <c r="A25" t="s">
        <v>136</v>
      </c>
      <c r="B25" t="s">
        <v>23</v>
      </c>
      <c r="C25" s="8">
        <v>54747.839999999997</v>
      </c>
      <c r="D25">
        <v>860</v>
      </c>
      <c r="E25" s="18">
        <f t="shared" si="0"/>
        <v>63.660279069767441</v>
      </c>
      <c r="G25" s="6"/>
    </row>
    <row r="26" spans="1:7" x14ac:dyDescent="0.25">
      <c r="A26" t="s">
        <v>137</v>
      </c>
      <c r="B26" t="s">
        <v>24</v>
      </c>
      <c r="C26" s="8">
        <v>92680.09</v>
      </c>
      <c r="D26">
        <v>2508</v>
      </c>
      <c r="E26" s="18">
        <f t="shared" si="0"/>
        <v>36.953783891547047</v>
      </c>
      <c r="G26" s="6"/>
    </row>
    <row r="27" spans="1:7" x14ac:dyDescent="0.25">
      <c r="A27" t="s">
        <v>138</v>
      </c>
      <c r="B27" t="s">
        <v>25</v>
      </c>
      <c r="C27" s="8">
        <v>54803.07</v>
      </c>
      <c r="D27">
        <v>898</v>
      </c>
      <c r="E27" s="18">
        <f t="shared" si="0"/>
        <v>61.027917594654788</v>
      </c>
      <c r="G27" s="6"/>
    </row>
    <row r="28" spans="1:7" x14ac:dyDescent="0.25">
      <c r="A28" t="s">
        <v>139</v>
      </c>
      <c r="B28" t="s">
        <v>26</v>
      </c>
      <c r="C28" s="8">
        <v>56675.62</v>
      </c>
      <c r="D28">
        <v>954</v>
      </c>
      <c r="E28" s="18">
        <f t="shared" si="0"/>
        <v>59.408406708595393</v>
      </c>
      <c r="G28" s="6"/>
    </row>
    <row r="29" spans="1:7" x14ac:dyDescent="0.25">
      <c r="A29" t="s">
        <v>140</v>
      </c>
      <c r="B29" t="s">
        <v>27</v>
      </c>
      <c r="C29" s="8">
        <v>41759.379999999997</v>
      </c>
      <c r="D29">
        <v>680</v>
      </c>
      <c r="E29" s="18">
        <f t="shared" si="0"/>
        <v>61.410852941176465</v>
      </c>
      <c r="G29" s="6"/>
    </row>
    <row r="30" spans="1:7" x14ac:dyDescent="0.25">
      <c r="A30" t="s">
        <v>156</v>
      </c>
      <c r="B30" t="s">
        <v>28</v>
      </c>
      <c r="C30" s="8">
        <v>80789.53</v>
      </c>
      <c r="D30">
        <v>1019</v>
      </c>
      <c r="E30" s="18">
        <f t="shared" si="0"/>
        <v>79.283150147203145</v>
      </c>
      <c r="G30" s="6"/>
    </row>
    <row r="31" spans="1:7" x14ac:dyDescent="0.25">
      <c r="A31" t="s">
        <v>141</v>
      </c>
      <c r="B31" t="s">
        <v>34</v>
      </c>
      <c r="C31" s="8">
        <v>39473.620000000003</v>
      </c>
      <c r="D31">
        <v>497</v>
      </c>
      <c r="E31" s="18">
        <f t="shared" si="0"/>
        <v>79.423782696177071</v>
      </c>
      <c r="G31" s="6"/>
    </row>
    <row r="32" spans="1:7" x14ac:dyDescent="0.25">
      <c r="A32" t="s">
        <v>142</v>
      </c>
      <c r="B32" t="s">
        <v>29</v>
      </c>
      <c r="C32" s="8">
        <v>27779.55</v>
      </c>
      <c r="D32">
        <v>536</v>
      </c>
      <c r="E32" s="18">
        <f t="shared" si="0"/>
        <v>51.827518656716414</v>
      </c>
      <c r="G32" s="6"/>
    </row>
    <row r="33" spans="1:7" x14ac:dyDescent="0.25">
      <c r="A33" t="s">
        <v>143</v>
      </c>
      <c r="B33" t="s">
        <v>30</v>
      </c>
      <c r="C33" s="8">
        <v>72846.97</v>
      </c>
      <c r="D33">
        <v>1343</v>
      </c>
      <c r="E33" s="18">
        <f t="shared" si="0"/>
        <v>54.241973194341028</v>
      </c>
      <c r="G33" s="6"/>
    </row>
    <row r="34" spans="1:7" x14ac:dyDescent="0.25">
      <c r="A34" t="s">
        <v>144</v>
      </c>
      <c r="B34" t="s">
        <v>31</v>
      </c>
      <c r="C34" s="8">
        <v>46036.92</v>
      </c>
      <c r="D34">
        <v>898</v>
      </c>
      <c r="E34" s="18">
        <f t="shared" si="0"/>
        <v>51.266057906458798</v>
      </c>
      <c r="G34" s="6"/>
    </row>
    <row r="35" spans="1:7" x14ac:dyDescent="0.25">
      <c r="A35" t="s">
        <v>145</v>
      </c>
      <c r="B35" t="s">
        <v>32</v>
      </c>
      <c r="C35" s="8">
        <v>104722.37</v>
      </c>
      <c r="D35">
        <v>2083</v>
      </c>
      <c r="E35" s="18">
        <f t="shared" si="0"/>
        <v>50.274781565050404</v>
      </c>
      <c r="G35" s="6"/>
    </row>
    <row r="36" spans="1:7" x14ac:dyDescent="0.25">
      <c r="A36" t="s">
        <v>146</v>
      </c>
      <c r="B36" t="s">
        <v>33</v>
      </c>
      <c r="C36" s="8">
        <v>93421.6</v>
      </c>
      <c r="D36">
        <v>1154</v>
      </c>
      <c r="E36" s="18">
        <f t="shared" si="0"/>
        <v>80.954592720970538</v>
      </c>
      <c r="G36" s="6"/>
    </row>
    <row r="37" spans="1:7" x14ac:dyDescent="0.25">
      <c r="C37" s="8"/>
      <c r="E37" s="20"/>
      <c r="G37" s="6"/>
    </row>
    <row r="38" spans="1:7" x14ac:dyDescent="0.25">
      <c r="A38" s="16" t="s">
        <v>163</v>
      </c>
      <c r="C38" s="9">
        <f>SUM(C9:C37)</f>
        <v>1730145.3399999999</v>
      </c>
      <c r="D38" s="21">
        <f>SUM(D9:D37)</f>
        <v>29718</v>
      </c>
      <c r="E38" s="22">
        <f>C38/D38</f>
        <v>58.218767750185066</v>
      </c>
      <c r="F38" s="15"/>
      <c r="G38" s="10"/>
    </row>
    <row r="39" spans="1:7" ht="13.8" thickBot="1" x14ac:dyDescent="0.3">
      <c r="A39" s="16"/>
      <c r="B39" s="30" t="s">
        <v>171</v>
      </c>
      <c r="C39" s="9">
        <v>53734</v>
      </c>
      <c r="D39" s="21">
        <v>29</v>
      </c>
      <c r="E39" s="22"/>
      <c r="F39" s="15"/>
      <c r="G39" s="10"/>
    </row>
    <row r="40" spans="1:7" ht="13.8" thickBot="1" x14ac:dyDescent="0.3">
      <c r="A40" s="16"/>
      <c r="C40" s="32">
        <f>C38-C39</f>
        <v>1676411.3399999999</v>
      </c>
      <c r="D40" s="33">
        <f>D38-D39</f>
        <v>29689</v>
      </c>
      <c r="E40" s="36">
        <f>C40/D40</f>
        <v>56.46573949947792</v>
      </c>
      <c r="F40" s="15"/>
      <c r="G40" s="10"/>
    </row>
    <row r="41" spans="1:7" x14ac:dyDescent="0.25">
      <c r="C41" s="8"/>
      <c r="E41" s="20"/>
      <c r="G41" s="6"/>
    </row>
    <row r="42" spans="1:7" x14ac:dyDescent="0.25">
      <c r="C42" s="8"/>
      <c r="E42" s="20"/>
      <c r="G42" s="6"/>
    </row>
    <row r="43" spans="1:7" x14ac:dyDescent="0.25">
      <c r="C43" s="8"/>
      <c r="E43" s="20"/>
    </row>
    <row r="44" spans="1:7" x14ac:dyDescent="0.25">
      <c r="A44" t="s">
        <v>120</v>
      </c>
      <c r="B44" t="s">
        <v>35</v>
      </c>
      <c r="C44" s="8">
        <v>12149.64</v>
      </c>
      <c r="D44">
        <v>77</v>
      </c>
      <c r="E44" s="18">
        <f t="shared" ref="E44:E71" si="1">C44/D44</f>
        <v>157.78753246753246</v>
      </c>
      <c r="G44" s="6"/>
    </row>
    <row r="45" spans="1:7" x14ac:dyDescent="0.25">
      <c r="A45" t="s">
        <v>121</v>
      </c>
      <c r="B45" t="s">
        <v>36</v>
      </c>
      <c r="C45" s="8">
        <v>1913.73</v>
      </c>
      <c r="D45">
        <v>11</v>
      </c>
      <c r="E45" s="18">
        <f t="shared" si="1"/>
        <v>173.97545454545454</v>
      </c>
    </row>
    <row r="46" spans="1:7" x14ac:dyDescent="0.25">
      <c r="A46" t="s">
        <v>122</v>
      </c>
      <c r="B46" t="s">
        <v>37</v>
      </c>
      <c r="C46" s="8">
        <v>477.11</v>
      </c>
      <c r="D46">
        <v>5</v>
      </c>
      <c r="E46" s="18">
        <f t="shared" si="1"/>
        <v>95.421999999999997</v>
      </c>
    </row>
    <row r="47" spans="1:7" x14ac:dyDescent="0.25">
      <c r="A47" t="s">
        <v>123</v>
      </c>
      <c r="B47" t="s">
        <v>38</v>
      </c>
      <c r="C47" s="8">
        <v>272.08</v>
      </c>
      <c r="D47">
        <v>2</v>
      </c>
      <c r="E47" s="18">
        <f t="shared" si="1"/>
        <v>136.04</v>
      </c>
    </row>
    <row r="48" spans="1:7" x14ac:dyDescent="0.25">
      <c r="A48" t="s">
        <v>124</v>
      </c>
      <c r="B48" t="s">
        <v>39</v>
      </c>
      <c r="C48" s="8">
        <v>888.02</v>
      </c>
      <c r="D48">
        <v>15</v>
      </c>
      <c r="E48" s="18">
        <f t="shared" si="1"/>
        <v>59.201333333333331</v>
      </c>
      <c r="G48" s="6"/>
    </row>
    <row r="49" spans="1:7" x14ac:dyDescent="0.25">
      <c r="A49" t="s">
        <v>125</v>
      </c>
      <c r="B49" t="s">
        <v>40</v>
      </c>
      <c r="C49" s="8">
        <v>545789.64</v>
      </c>
      <c r="D49">
        <v>2021</v>
      </c>
      <c r="E49" s="18">
        <f t="shared" si="1"/>
        <v>270.05919841662546</v>
      </c>
      <c r="G49" s="6"/>
    </row>
    <row r="50" spans="1:7" x14ac:dyDescent="0.25">
      <c r="A50" t="s">
        <v>126</v>
      </c>
      <c r="B50" t="s">
        <v>41</v>
      </c>
      <c r="C50" s="8">
        <v>1233.03</v>
      </c>
      <c r="D50">
        <v>3</v>
      </c>
      <c r="E50" s="18">
        <f t="shared" si="1"/>
        <v>411.01</v>
      </c>
      <c r="G50" s="6"/>
    </row>
    <row r="51" spans="1:7" x14ac:dyDescent="0.25">
      <c r="A51" t="s">
        <v>127</v>
      </c>
      <c r="B51" t="s">
        <v>42</v>
      </c>
      <c r="C51" s="8">
        <v>2765.41</v>
      </c>
      <c r="D51">
        <v>26</v>
      </c>
      <c r="E51" s="18">
        <f t="shared" si="1"/>
        <v>106.36192307692308</v>
      </c>
      <c r="G51" s="6"/>
    </row>
    <row r="52" spans="1:7" x14ac:dyDescent="0.25">
      <c r="A52" t="s">
        <v>130</v>
      </c>
      <c r="B52" t="s">
        <v>43</v>
      </c>
      <c r="C52" s="8">
        <v>10956.3</v>
      </c>
      <c r="D52">
        <v>25</v>
      </c>
      <c r="E52" s="18">
        <f t="shared" si="1"/>
        <v>438.25199999999995</v>
      </c>
    </row>
    <row r="53" spans="1:7" x14ac:dyDescent="0.25">
      <c r="A53" t="s">
        <v>128</v>
      </c>
      <c r="B53" t="s">
        <v>44</v>
      </c>
      <c r="C53" s="8">
        <v>28564.799999999999</v>
      </c>
      <c r="D53">
        <v>341</v>
      </c>
      <c r="E53" s="18">
        <f t="shared" si="1"/>
        <v>83.767741935483869</v>
      </c>
      <c r="G53" s="6"/>
    </row>
    <row r="54" spans="1:7" x14ac:dyDescent="0.25">
      <c r="A54" t="s">
        <v>129</v>
      </c>
      <c r="B54" t="s">
        <v>45</v>
      </c>
      <c r="C54" s="8">
        <v>287.52999999999997</v>
      </c>
      <c r="D54">
        <v>8</v>
      </c>
      <c r="E54" s="18">
        <f t="shared" si="1"/>
        <v>35.941249999999997</v>
      </c>
      <c r="G54" s="6"/>
    </row>
    <row r="55" spans="1:7" x14ac:dyDescent="0.25">
      <c r="A55" t="s">
        <v>131</v>
      </c>
      <c r="B55" t="s">
        <v>46</v>
      </c>
      <c r="C55" s="8">
        <v>757.57</v>
      </c>
      <c r="D55">
        <v>8</v>
      </c>
      <c r="E55" s="18">
        <f t="shared" si="1"/>
        <v>94.696250000000006</v>
      </c>
      <c r="G55" s="6"/>
    </row>
    <row r="56" spans="1:7" x14ac:dyDescent="0.25">
      <c r="A56" t="s">
        <v>132</v>
      </c>
      <c r="B56" t="s">
        <v>47</v>
      </c>
      <c r="C56" s="8">
        <v>12928.42</v>
      </c>
      <c r="D56">
        <v>65</v>
      </c>
      <c r="E56" s="18">
        <f t="shared" si="1"/>
        <v>198.89876923076923</v>
      </c>
    </row>
    <row r="57" spans="1:7" x14ac:dyDescent="0.25">
      <c r="A57" t="s">
        <v>133</v>
      </c>
      <c r="B57" t="s">
        <v>48</v>
      </c>
      <c r="C57" s="8">
        <v>2100.08</v>
      </c>
      <c r="D57">
        <v>30</v>
      </c>
      <c r="E57" s="18">
        <f t="shared" si="1"/>
        <v>70.00266666666667</v>
      </c>
      <c r="G57" s="13"/>
    </row>
    <row r="58" spans="1:7" x14ac:dyDescent="0.25">
      <c r="A58" t="s">
        <v>134</v>
      </c>
      <c r="B58" t="s">
        <v>49</v>
      </c>
      <c r="C58" s="8">
        <v>642.94000000000005</v>
      </c>
      <c r="D58">
        <v>24</v>
      </c>
      <c r="E58" s="18">
        <f t="shared" si="1"/>
        <v>26.78916666666667</v>
      </c>
      <c r="G58" s="13"/>
    </row>
    <row r="59" spans="1:7" x14ac:dyDescent="0.25">
      <c r="A59" t="s">
        <v>135</v>
      </c>
      <c r="B59" t="s">
        <v>50</v>
      </c>
      <c r="C59" s="8">
        <v>35153.230000000003</v>
      </c>
      <c r="D59">
        <v>109</v>
      </c>
      <c r="E59" s="18">
        <f t="shared" si="1"/>
        <v>322.50669724770643</v>
      </c>
      <c r="G59" s="13"/>
    </row>
    <row r="60" spans="1:7" x14ac:dyDescent="0.25">
      <c r="A60" t="s">
        <v>136</v>
      </c>
      <c r="B60" t="s">
        <v>51</v>
      </c>
      <c r="C60" s="8">
        <v>6912.75</v>
      </c>
      <c r="D60">
        <v>53</v>
      </c>
      <c r="E60" s="18">
        <f t="shared" si="1"/>
        <v>130.42924528301887</v>
      </c>
      <c r="G60" s="13"/>
    </row>
    <row r="61" spans="1:7" x14ac:dyDescent="0.25">
      <c r="A61" t="s">
        <v>137</v>
      </c>
      <c r="B61" t="s">
        <v>52</v>
      </c>
      <c r="C61" s="8">
        <v>32485.31</v>
      </c>
      <c r="D61">
        <v>145</v>
      </c>
      <c r="E61" s="18">
        <f t="shared" si="1"/>
        <v>224.03662068965519</v>
      </c>
      <c r="G61" s="13"/>
    </row>
    <row r="62" spans="1:7" x14ac:dyDescent="0.25">
      <c r="A62" t="s">
        <v>138</v>
      </c>
      <c r="B62" t="s">
        <v>62</v>
      </c>
      <c r="C62" s="8">
        <v>31322.91</v>
      </c>
      <c r="D62">
        <v>244</v>
      </c>
      <c r="E62" s="18">
        <f t="shared" si="1"/>
        <v>128.37258196721311</v>
      </c>
      <c r="G62" s="13"/>
    </row>
    <row r="63" spans="1:7" x14ac:dyDescent="0.25">
      <c r="A63" t="s">
        <v>139</v>
      </c>
      <c r="B63" t="s">
        <v>53</v>
      </c>
      <c r="C63" s="8">
        <v>17704.650000000001</v>
      </c>
      <c r="D63">
        <v>40</v>
      </c>
      <c r="E63" s="18">
        <f t="shared" si="1"/>
        <v>442.61625000000004</v>
      </c>
      <c r="G63" s="13"/>
    </row>
    <row r="64" spans="1:7" x14ac:dyDescent="0.25">
      <c r="A64" t="s">
        <v>140</v>
      </c>
      <c r="B64" t="s">
        <v>54</v>
      </c>
      <c r="C64" s="8">
        <v>9862.6200000000008</v>
      </c>
      <c r="D64">
        <v>34</v>
      </c>
      <c r="E64" s="18">
        <f t="shared" si="1"/>
        <v>290.07705882352946</v>
      </c>
      <c r="G64" s="13"/>
    </row>
    <row r="65" spans="1:7" x14ac:dyDescent="0.25">
      <c r="A65" t="s">
        <v>156</v>
      </c>
      <c r="B65" t="s">
        <v>55</v>
      </c>
      <c r="C65" s="8">
        <v>81974.94</v>
      </c>
      <c r="D65">
        <v>52</v>
      </c>
      <c r="E65" s="18">
        <f t="shared" si="1"/>
        <v>1576.4411538461538</v>
      </c>
      <c r="G65" s="13"/>
    </row>
    <row r="66" spans="1:7" x14ac:dyDescent="0.25">
      <c r="A66" t="s">
        <v>141</v>
      </c>
      <c r="B66" t="s">
        <v>56</v>
      </c>
      <c r="C66" s="8">
        <v>2069.98</v>
      </c>
      <c r="D66">
        <v>12</v>
      </c>
      <c r="E66" s="18">
        <f t="shared" si="1"/>
        <v>172.49833333333333</v>
      </c>
      <c r="G66" s="13"/>
    </row>
    <row r="67" spans="1:7" x14ac:dyDescent="0.25">
      <c r="A67" t="s">
        <v>142</v>
      </c>
      <c r="B67" t="s">
        <v>57</v>
      </c>
      <c r="C67" s="8">
        <v>133.09</v>
      </c>
      <c r="D67">
        <v>4</v>
      </c>
      <c r="E67" s="18">
        <f t="shared" si="1"/>
        <v>33.272500000000001</v>
      </c>
      <c r="G67" s="13"/>
    </row>
    <row r="68" spans="1:7" x14ac:dyDescent="0.25">
      <c r="A68" t="s">
        <v>143</v>
      </c>
      <c r="B68" t="s">
        <v>58</v>
      </c>
      <c r="C68" s="8">
        <v>3518.88</v>
      </c>
      <c r="D68">
        <v>53</v>
      </c>
      <c r="E68" s="18">
        <f t="shared" si="1"/>
        <v>66.393962264150943</v>
      </c>
      <c r="G68" s="13"/>
    </row>
    <row r="69" spans="1:7" x14ac:dyDescent="0.25">
      <c r="A69" t="s">
        <v>144</v>
      </c>
      <c r="B69" t="s">
        <v>59</v>
      </c>
      <c r="C69" s="8">
        <v>158.71</v>
      </c>
      <c r="D69">
        <v>1</v>
      </c>
      <c r="E69" s="18">
        <f t="shared" si="1"/>
        <v>158.71</v>
      </c>
      <c r="G69" s="13"/>
    </row>
    <row r="70" spans="1:7" x14ac:dyDescent="0.25">
      <c r="A70" t="s">
        <v>145</v>
      </c>
      <c r="B70" t="s">
        <v>60</v>
      </c>
      <c r="C70" s="8">
        <v>25345.96</v>
      </c>
      <c r="D70">
        <v>90</v>
      </c>
      <c r="E70" s="18">
        <f t="shared" si="1"/>
        <v>281.62177777777777</v>
      </c>
      <c r="G70" s="13"/>
    </row>
    <row r="71" spans="1:7" x14ac:dyDescent="0.25">
      <c r="A71" t="s">
        <v>146</v>
      </c>
      <c r="B71" t="s">
        <v>61</v>
      </c>
      <c r="C71" s="8">
        <v>61977.1</v>
      </c>
      <c r="D71">
        <v>414</v>
      </c>
      <c r="E71" s="18">
        <f t="shared" si="1"/>
        <v>149.70314009661834</v>
      </c>
      <c r="G71" s="13"/>
    </row>
    <row r="72" spans="1:7" x14ac:dyDescent="0.25">
      <c r="C72" s="8"/>
      <c r="E72" s="20"/>
      <c r="G72" s="13"/>
    </row>
    <row r="73" spans="1:7" x14ac:dyDescent="0.25">
      <c r="A73" s="16" t="s">
        <v>164</v>
      </c>
      <c r="C73" s="9">
        <f>SUM(C44:C72)</f>
        <v>930346.43</v>
      </c>
      <c r="D73" s="21">
        <f>SUM(D44:D72)</f>
        <v>3912</v>
      </c>
      <c r="E73" s="22">
        <f>C73/D73</f>
        <v>237.81861707566463</v>
      </c>
      <c r="F73" s="15"/>
      <c r="G73" s="14"/>
    </row>
    <row r="74" spans="1:7" ht="13.8" thickBot="1" x14ac:dyDescent="0.3">
      <c r="B74" s="30" t="s">
        <v>172</v>
      </c>
      <c r="C74" s="8">
        <v>159562</v>
      </c>
      <c r="D74">
        <v>73</v>
      </c>
      <c r="E74" s="20"/>
      <c r="G74" s="13"/>
    </row>
    <row r="75" spans="1:7" ht="13.8" thickBot="1" x14ac:dyDescent="0.3">
      <c r="C75" s="34">
        <f>C73-C74</f>
        <v>770784.43</v>
      </c>
      <c r="D75" s="35">
        <f>D73-D74</f>
        <v>3839</v>
      </c>
      <c r="E75" s="36">
        <f>C75/D75</f>
        <v>200.77739775983329</v>
      </c>
      <c r="G75" s="13"/>
    </row>
    <row r="76" spans="1:7" x14ac:dyDescent="0.25">
      <c r="C76" s="8"/>
      <c r="E76" s="20"/>
      <c r="G76" s="13"/>
    </row>
    <row r="77" spans="1:7" x14ac:dyDescent="0.25">
      <c r="C77" s="8"/>
      <c r="E77" s="20"/>
    </row>
    <row r="78" spans="1:7" x14ac:dyDescent="0.25">
      <c r="A78" t="s">
        <v>120</v>
      </c>
      <c r="B78" t="s">
        <v>63</v>
      </c>
      <c r="C78" s="8">
        <v>22518.2</v>
      </c>
      <c r="D78">
        <v>123</v>
      </c>
      <c r="E78" s="18">
        <f t="shared" ref="E78:E105" si="2">C78/D78</f>
        <v>183.0747967479675</v>
      </c>
      <c r="G78" s="6"/>
    </row>
    <row r="79" spans="1:7" x14ac:dyDescent="0.25">
      <c r="A79" t="s">
        <v>121</v>
      </c>
      <c r="B79" t="s">
        <v>64</v>
      </c>
      <c r="C79" s="8">
        <v>10306.959999999999</v>
      </c>
      <c r="D79">
        <v>43</v>
      </c>
      <c r="E79" s="18">
        <f t="shared" si="2"/>
        <v>239.69674418604649</v>
      </c>
    </row>
    <row r="80" spans="1:7" x14ac:dyDescent="0.25">
      <c r="A80" t="s">
        <v>122</v>
      </c>
      <c r="B80" t="s">
        <v>65</v>
      </c>
      <c r="C80" s="8">
        <v>0</v>
      </c>
      <c r="D80">
        <v>0</v>
      </c>
      <c r="E80" s="18" t="e">
        <f t="shared" si="2"/>
        <v>#DIV/0!</v>
      </c>
    </row>
    <row r="81" spans="1:7" x14ac:dyDescent="0.25">
      <c r="A81" t="s">
        <v>123</v>
      </c>
      <c r="B81" t="s">
        <v>66</v>
      </c>
      <c r="C81" s="8">
        <v>3325.73</v>
      </c>
      <c r="D81">
        <v>26</v>
      </c>
      <c r="E81" s="18">
        <f t="shared" si="2"/>
        <v>127.91269230769231</v>
      </c>
    </row>
    <row r="82" spans="1:7" x14ac:dyDescent="0.25">
      <c r="A82" t="s">
        <v>124</v>
      </c>
      <c r="B82" t="s">
        <v>67</v>
      </c>
      <c r="C82" s="8">
        <v>5045.87</v>
      </c>
      <c r="D82">
        <v>26</v>
      </c>
      <c r="E82" s="18">
        <f t="shared" si="2"/>
        <v>194.07192307692307</v>
      </c>
      <c r="G82" s="6"/>
    </row>
    <row r="83" spans="1:7" x14ac:dyDescent="0.25">
      <c r="A83" t="s">
        <v>125</v>
      </c>
      <c r="B83" t="s">
        <v>68</v>
      </c>
      <c r="C83" s="8">
        <v>292102.63</v>
      </c>
      <c r="D83">
        <v>767</v>
      </c>
      <c r="E83" s="18">
        <f t="shared" si="2"/>
        <v>380.83784876140811</v>
      </c>
      <c r="G83" s="6"/>
    </row>
    <row r="84" spans="1:7" x14ac:dyDescent="0.25">
      <c r="A84" t="s">
        <v>126</v>
      </c>
      <c r="B84" t="s">
        <v>69</v>
      </c>
      <c r="C84" s="8">
        <v>3231.34</v>
      </c>
      <c r="D84">
        <v>26</v>
      </c>
      <c r="E84" s="18">
        <f t="shared" si="2"/>
        <v>124.2823076923077</v>
      </c>
      <c r="G84" s="6"/>
    </row>
    <row r="85" spans="1:7" x14ac:dyDescent="0.25">
      <c r="A85" t="s">
        <v>127</v>
      </c>
      <c r="B85" t="s">
        <v>70</v>
      </c>
      <c r="C85" s="8">
        <v>31827.68</v>
      </c>
      <c r="D85">
        <v>177</v>
      </c>
      <c r="E85" s="18">
        <f t="shared" si="2"/>
        <v>179.81740112994351</v>
      </c>
      <c r="G85" s="6"/>
    </row>
    <row r="86" spans="1:7" x14ac:dyDescent="0.25">
      <c r="A86" t="s">
        <v>130</v>
      </c>
      <c r="B86" t="s">
        <v>71</v>
      </c>
      <c r="C86" s="8">
        <v>1321.52</v>
      </c>
      <c r="D86">
        <v>16</v>
      </c>
      <c r="E86" s="18">
        <f t="shared" si="2"/>
        <v>82.594999999999999</v>
      </c>
    </row>
    <row r="87" spans="1:7" x14ac:dyDescent="0.25">
      <c r="A87" t="s">
        <v>128</v>
      </c>
      <c r="B87" t="s">
        <v>72</v>
      </c>
      <c r="C87" s="8">
        <v>9622.59</v>
      </c>
      <c r="D87">
        <v>77</v>
      </c>
      <c r="E87" s="18">
        <f t="shared" si="2"/>
        <v>124.9687012987013</v>
      </c>
      <c r="G87" s="6"/>
    </row>
    <row r="88" spans="1:7" x14ac:dyDescent="0.25">
      <c r="A88" t="s">
        <v>129</v>
      </c>
      <c r="B88" t="s">
        <v>73</v>
      </c>
      <c r="C88" s="8">
        <v>6676.23</v>
      </c>
      <c r="D88">
        <v>42</v>
      </c>
      <c r="E88" s="18">
        <f t="shared" si="2"/>
        <v>158.95785714285714</v>
      </c>
      <c r="G88" s="6"/>
    </row>
    <row r="89" spans="1:7" x14ac:dyDescent="0.25">
      <c r="A89" t="s">
        <v>131</v>
      </c>
      <c r="B89" t="s">
        <v>74</v>
      </c>
      <c r="C89" s="8">
        <v>10821.08</v>
      </c>
      <c r="D89">
        <v>41</v>
      </c>
      <c r="E89" s="18">
        <f t="shared" si="2"/>
        <v>263.92878048780489</v>
      </c>
      <c r="G89" s="6"/>
    </row>
    <row r="90" spans="1:7" x14ac:dyDescent="0.25">
      <c r="A90" t="s">
        <v>132</v>
      </c>
      <c r="B90" t="s">
        <v>75</v>
      </c>
      <c r="C90" s="8">
        <v>7973.62</v>
      </c>
      <c r="D90">
        <v>37</v>
      </c>
      <c r="E90" s="18">
        <f t="shared" si="2"/>
        <v>215.50324324324325</v>
      </c>
    </row>
    <row r="91" spans="1:7" x14ac:dyDescent="0.25">
      <c r="A91" t="s">
        <v>133</v>
      </c>
      <c r="B91" t="s">
        <v>76</v>
      </c>
      <c r="C91" s="8">
        <v>14510.84</v>
      </c>
      <c r="D91">
        <v>51</v>
      </c>
      <c r="E91" s="18">
        <f t="shared" si="2"/>
        <v>284.5262745098039</v>
      </c>
      <c r="G91" s="6"/>
    </row>
    <row r="92" spans="1:7" x14ac:dyDescent="0.25">
      <c r="A92" t="s">
        <v>134</v>
      </c>
      <c r="B92" t="s">
        <v>77</v>
      </c>
      <c r="C92" s="8">
        <v>3068.29</v>
      </c>
      <c r="D92">
        <v>27</v>
      </c>
      <c r="E92" s="18">
        <f t="shared" si="2"/>
        <v>113.64037037037036</v>
      </c>
      <c r="G92" s="6"/>
    </row>
    <row r="93" spans="1:7" x14ac:dyDescent="0.25">
      <c r="A93" t="s">
        <v>135</v>
      </c>
      <c r="B93" t="s">
        <v>78</v>
      </c>
      <c r="C93" s="8">
        <v>26082.74</v>
      </c>
      <c r="D93">
        <v>148</v>
      </c>
      <c r="E93" s="18">
        <f t="shared" si="2"/>
        <v>176.23472972972974</v>
      </c>
      <c r="G93" s="6"/>
    </row>
    <row r="94" spans="1:7" x14ac:dyDescent="0.25">
      <c r="A94" t="s">
        <v>136</v>
      </c>
      <c r="B94" t="s">
        <v>79</v>
      </c>
      <c r="C94" s="8">
        <v>10335.34</v>
      </c>
      <c r="D94">
        <v>55</v>
      </c>
      <c r="E94" s="18">
        <f t="shared" si="2"/>
        <v>187.91527272727274</v>
      </c>
      <c r="G94" s="6"/>
    </row>
    <row r="95" spans="1:7" x14ac:dyDescent="0.25">
      <c r="A95" t="s">
        <v>137</v>
      </c>
      <c r="B95" t="s">
        <v>80</v>
      </c>
      <c r="C95" s="8">
        <v>9491.08</v>
      </c>
      <c r="D95">
        <v>78</v>
      </c>
      <c r="E95" s="18">
        <f t="shared" si="2"/>
        <v>121.68051282051282</v>
      </c>
      <c r="G95" s="6"/>
    </row>
    <row r="96" spans="1:7" x14ac:dyDescent="0.25">
      <c r="A96" t="s">
        <v>138</v>
      </c>
      <c r="B96" t="s">
        <v>81</v>
      </c>
      <c r="C96" s="8">
        <v>1440.89</v>
      </c>
      <c r="D96">
        <v>86</v>
      </c>
      <c r="E96" s="18">
        <f t="shared" si="2"/>
        <v>16.754534883720932</v>
      </c>
      <c r="G96" s="6"/>
    </row>
    <row r="97" spans="1:7" x14ac:dyDescent="0.25">
      <c r="A97" t="s">
        <v>139</v>
      </c>
      <c r="B97" t="s">
        <v>82</v>
      </c>
      <c r="C97" s="8">
        <v>35998.78</v>
      </c>
      <c r="D97">
        <v>75</v>
      </c>
      <c r="E97" s="18">
        <f t="shared" si="2"/>
        <v>479.9837333333333</v>
      </c>
      <c r="G97" s="6"/>
    </row>
    <row r="98" spans="1:7" x14ac:dyDescent="0.25">
      <c r="A98" t="s">
        <v>140</v>
      </c>
      <c r="B98" t="s">
        <v>83</v>
      </c>
      <c r="C98" s="8">
        <v>3062.74</v>
      </c>
      <c r="D98">
        <v>21</v>
      </c>
      <c r="E98" s="18">
        <f t="shared" si="2"/>
        <v>145.8447619047619</v>
      </c>
      <c r="G98" s="6"/>
    </row>
    <row r="99" spans="1:7" x14ac:dyDescent="0.25">
      <c r="A99" t="s">
        <v>156</v>
      </c>
      <c r="B99" t="s">
        <v>84</v>
      </c>
      <c r="C99" s="8">
        <v>62408.85</v>
      </c>
      <c r="D99">
        <v>124</v>
      </c>
      <c r="E99" s="18">
        <f t="shared" si="2"/>
        <v>503.29717741935485</v>
      </c>
      <c r="G99" s="6"/>
    </row>
    <row r="100" spans="1:7" x14ac:dyDescent="0.25">
      <c r="A100" t="s">
        <v>141</v>
      </c>
      <c r="B100" t="s">
        <v>85</v>
      </c>
      <c r="C100" s="8">
        <v>8726.1200000000008</v>
      </c>
      <c r="D100">
        <v>22</v>
      </c>
      <c r="E100" s="18">
        <f t="shared" si="2"/>
        <v>396.64181818181822</v>
      </c>
      <c r="G100" s="6"/>
    </row>
    <row r="101" spans="1:7" x14ac:dyDescent="0.25">
      <c r="A101" t="s">
        <v>142</v>
      </c>
      <c r="B101" t="s">
        <v>90</v>
      </c>
      <c r="C101" s="8">
        <v>12595.62</v>
      </c>
      <c r="D101">
        <v>39</v>
      </c>
      <c r="E101" s="18">
        <f t="shared" si="2"/>
        <v>322.9646153846154</v>
      </c>
      <c r="G101" s="6"/>
    </row>
    <row r="102" spans="1:7" x14ac:dyDescent="0.25">
      <c r="A102" t="s">
        <v>143</v>
      </c>
      <c r="B102" t="s">
        <v>86</v>
      </c>
      <c r="C102" s="8">
        <v>7987.76</v>
      </c>
      <c r="D102">
        <v>36</v>
      </c>
      <c r="E102" s="18">
        <f t="shared" si="2"/>
        <v>221.88222222222223</v>
      </c>
      <c r="G102" s="6"/>
    </row>
    <row r="103" spans="1:7" x14ac:dyDescent="0.25">
      <c r="A103" t="s">
        <v>144</v>
      </c>
      <c r="B103" t="s">
        <v>87</v>
      </c>
      <c r="C103" s="8">
        <v>14985.97</v>
      </c>
      <c r="D103">
        <v>56</v>
      </c>
      <c r="E103" s="18">
        <f t="shared" si="2"/>
        <v>267.60660714285711</v>
      </c>
      <c r="G103" s="6"/>
    </row>
    <row r="104" spans="1:7" x14ac:dyDescent="0.25">
      <c r="A104" t="s">
        <v>145</v>
      </c>
      <c r="B104" t="s">
        <v>88</v>
      </c>
      <c r="C104" s="8">
        <v>35411.71</v>
      </c>
      <c r="D104">
        <v>111</v>
      </c>
      <c r="E104" s="18">
        <f t="shared" si="2"/>
        <v>319.02441441441442</v>
      </c>
      <c r="G104" s="6"/>
    </row>
    <row r="105" spans="1:7" x14ac:dyDescent="0.25">
      <c r="A105" t="s">
        <v>146</v>
      </c>
      <c r="B105" t="s">
        <v>89</v>
      </c>
      <c r="C105" s="8">
        <v>26184.68</v>
      </c>
      <c r="D105">
        <v>186</v>
      </c>
      <c r="E105" s="18">
        <f t="shared" si="2"/>
        <v>140.77784946236559</v>
      </c>
      <c r="G105" s="6"/>
    </row>
    <row r="106" spans="1:7" x14ac:dyDescent="0.25">
      <c r="C106" s="8"/>
      <c r="E106" s="20"/>
      <c r="G106" s="6"/>
    </row>
    <row r="107" spans="1:7" x14ac:dyDescent="0.25">
      <c r="A107" s="16" t="s">
        <v>165</v>
      </c>
      <c r="C107" s="9">
        <f>SUM(C78:C106)</f>
        <v>677064.8600000001</v>
      </c>
      <c r="D107" s="21">
        <f>SUM(D78:D106)</f>
        <v>2516</v>
      </c>
      <c r="E107" s="22">
        <f>C107/D107</f>
        <v>269.1036804451511</v>
      </c>
      <c r="F107" s="15"/>
      <c r="G107" s="10"/>
    </row>
    <row r="108" spans="1:7" ht="13.8" thickBot="1" x14ac:dyDescent="0.3">
      <c r="B108" s="30" t="s">
        <v>173</v>
      </c>
      <c r="C108" s="8">
        <v>84365</v>
      </c>
      <c r="D108">
        <v>77</v>
      </c>
      <c r="E108" s="20"/>
      <c r="G108" s="6"/>
    </row>
    <row r="109" spans="1:7" ht="13.8" thickBot="1" x14ac:dyDescent="0.3">
      <c r="C109" s="34">
        <f>C107-C108</f>
        <v>592699.8600000001</v>
      </c>
      <c r="D109" s="35">
        <f>D107-D108</f>
        <v>2439</v>
      </c>
      <c r="E109" s="36">
        <f>C109/D109</f>
        <v>243.00937269372699</v>
      </c>
      <c r="G109" s="6"/>
    </row>
    <row r="110" spans="1:7" x14ac:dyDescent="0.25">
      <c r="C110" s="8"/>
      <c r="E110" s="20"/>
    </row>
    <row r="111" spans="1:7" x14ac:dyDescent="0.25">
      <c r="C111" s="8"/>
      <c r="E111" s="20"/>
    </row>
    <row r="112" spans="1:7" x14ac:dyDescent="0.25">
      <c r="A112" t="s">
        <v>147</v>
      </c>
      <c r="B112" t="s">
        <v>91</v>
      </c>
      <c r="C112" s="8">
        <v>68277.289999999994</v>
      </c>
      <c r="D112">
        <v>418</v>
      </c>
      <c r="E112" s="18">
        <f t="shared" ref="E112:E120" si="3">C112/D112</f>
        <v>163.34279904306217</v>
      </c>
      <c r="G112" s="6"/>
    </row>
    <row r="113" spans="1:7" x14ac:dyDescent="0.25">
      <c r="A113" t="s">
        <v>148</v>
      </c>
      <c r="B113" t="s">
        <v>92</v>
      </c>
      <c r="C113" s="8">
        <v>60870.63</v>
      </c>
      <c r="D113">
        <v>363</v>
      </c>
      <c r="E113" s="18">
        <f t="shared" si="3"/>
        <v>167.68768595041323</v>
      </c>
      <c r="G113" s="6"/>
    </row>
    <row r="114" spans="1:7" x14ac:dyDescent="0.25">
      <c r="A114" t="s">
        <v>149</v>
      </c>
      <c r="B114" t="s">
        <v>93</v>
      </c>
      <c r="C114" s="8">
        <v>31392.6</v>
      </c>
      <c r="D114">
        <v>368</v>
      </c>
      <c r="E114" s="18">
        <f t="shared" si="3"/>
        <v>85.305978260869566</v>
      </c>
      <c r="G114" s="6"/>
    </row>
    <row r="115" spans="1:7" x14ac:dyDescent="0.25">
      <c r="A115" t="s">
        <v>150</v>
      </c>
      <c r="B115" t="s">
        <v>94</v>
      </c>
      <c r="C115" s="8">
        <v>11002.13</v>
      </c>
      <c r="D115">
        <v>91</v>
      </c>
      <c r="E115" s="18">
        <f t="shared" si="3"/>
        <v>120.90252747252747</v>
      </c>
      <c r="G115" s="6"/>
    </row>
    <row r="116" spans="1:7" x14ac:dyDescent="0.25">
      <c r="A116" t="s">
        <v>151</v>
      </c>
      <c r="B116" t="s">
        <v>95</v>
      </c>
      <c r="C116" s="8">
        <v>10362.370000000001</v>
      </c>
      <c r="D116">
        <v>76</v>
      </c>
      <c r="E116" s="18">
        <f t="shared" si="3"/>
        <v>136.34697368421052</v>
      </c>
      <c r="G116" s="6"/>
    </row>
    <row r="117" spans="1:7" x14ac:dyDescent="0.25">
      <c r="A117" t="s">
        <v>152</v>
      </c>
      <c r="B117" t="s">
        <v>96</v>
      </c>
      <c r="C117" s="8">
        <v>103554.89</v>
      </c>
      <c r="D117">
        <v>929</v>
      </c>
      <c r="E117" s="18">
        <f t="shared" si="3"/>
        <v>111.46920344456404</v>
      </c>
      <c r="G117" s="6"/>
    </row>
    <row r="118" spans="1:7" x14ac:dyDescent="0.25">
      <c r="A118" t="s">
        <v>153</v>
      </c>
      <c r="B118" t="s">
        <v>97</v>
      </c>
      <c r="C118" s="8">
        <v>24317.21</v>
      </c>
      <c r="D118">
        <v>190</v>
      </c>
      <c r="E118" s="18">
        <f t="shared" si="3"/>
        <v>127.98531578947367</v>
      </c>
      <c r="G118" s="6"/>
    </row>
    <row r="119" spans="1:7" x14ac:dyDescent="0.25">
      <c r="A119" t="s">
        <v>154</v>
      </c>
      <c r="B119" t="s">
        <v>98</v>
      </c>
      <c r="C119" s="8">
        <v>224830.35</v>
      </c>
      <c r="D119">
        <v>1047</v>
      </c>
      <c r="E119" s="18">
        <f t="shared" si="3"/>
        <v>214.73767908309455</v>
      </c>
      <c r="G119" s="6"/>
    </row>
    <row r="120" spans="1:7" x14ac:dyDescent="0.25">
      <c r="A120" t="s">
        <v>155</v>
      </c>
      <c r="B120" t="s">
        <v>99</v>
      </c>
      <c r="C120" s="8">
        <v>112118.96</v>
      </c>
      <c r="D120">
        <v>609</v>
      </c>
      <c r="E120" s="18">
        <f t="shared" si="3"/>
        <v>184.1033825944171</v>
      </c>
      <c r="G120" s="6"/>
    </row>
    <row r="121" spans="1:7" x14ac:dyDescent="0.25">
      <c r="C121" s="8"/>
      <c r="E121" s="20"/>
      <c r="G121" s="6"/>
    </row>
    <row r="122" spans="1:7" x14ac:dyDescent="0.25">
      <c r="A122" s="16" t="s">
        <v>166</v>
      </c>
      <c r="C122" s="9">
        <f>SUM(C112:C121)</f>
        <v>646726.42999999993</v>
      </c>
      <c r="D122" s="21">
        <f>SUM(D112:D121)</f>
        <v>4091</v>
      </c>
      <c r="E122" s="22">
        <f>C122/D122</f>
        <v>158.08516988511366</v>
      </c>
      <c r="F122" s="15"/>
      <c r="G122" s="10"/>
    </row>
    <row r="123" spans="1:7" ht="13.8" thickBot="1" x14ac:dyDescent="0.3">
      <c r="A123" s="16"/>
      <c r="B123" s="30" t="s">
        <v>171</v>
      </c>
      <c r="C123" s="9">
        <v>171339</v>
      </c>
      <c r="D123" s="21">
        <v>79</v>
      </c>
      <c r="E123" s="22"/>
      <c r="F123" s="15"/>
      <c r="G123" s="10"/>
    </row>
    <row r="124" spans="1:7" ht="13.8" thickBot="1" x14ac:dyDescent="0.3">
      <c r="A124" s="16"/>
      <c r="C124" s="32">
        <f>C122-C123</f>
        <v>475387.42999999993</v>
      </c>
      <c r="D124" s="33">
        <f>D122-D123</f>
        <v>4012</v>
      </c>
      <c r="E124" s="36">
        <f>C124/D124</f>
        <v>118.49138334995013</v>
      </c>
      <c r="F124" s="15"/>
      <c r="G124" s="10"/>
    </row>
    <row r="125" spans="1:7" x14ac:dyDescent="0.25">
      <c r="A125" s="16"/>
      <c r="C125" s="9"/>
      <c r="D125" s="21"/>
      <c r="E125" s="22"/>
      <c r="F125" s="15"/>
      <c r="G125" s="10"/>
    </row>
    <row r="126" spans="1:7" x14ac:dyDescent="0.25">
      <c r="C126" s="8"/>
      <c r="E126" s="20"/>
    </row>
    <row r="127" spans="1:7" x14ac:dyDescent="0.25">
      <c r="A127" t="s">
        <v>147</v>
      </c>
      <c r="B127" t="s">
        <v>100</v>
      </c>
      <c r="C127" s="8">
        <v>8323.61</v>
      </c>
      <c r="D127">
        <v>62</v>
      </c>
      <c r="E127" s="18">
        <f t="shared" ref="E127:E135" si="4">C127/D127</f>
        <v>134.25177419354839</v>
      </c>
      <c r="G127" s="6"/>
    </row>
    <row r="128" spans="1:7" x14ac:dyDescent="0.25">
      <c r="A128" t="s">
        <v>148</v>
      </c>
      <c r="B128" t="s">
        <v>101</v>
      </c>
      <c r="C128" s="8">
        <v>5036.2700000000004</v>
      </c>
      <c r="D128">
        <v>22</v>
      </c>
      <c r="E128" s="18">
        <f t="shared" si="4"/>
        <v>228.92136363636365</v>
      </c>
      <c r="G128" s="6"/>
    </row>
    <row r="129" spans="1:7" x14ac:dyDescent="0.25">
      <c r="A129" t="s">
        <v>149</v>
      </c>
      <c r="B129" t="s">
        <v>102</v>
      </c>
      <c r="C129" s="8">
        <v>3195.07</v>
      </c>
      <c r="D129">
        <v>3</v>
      </c>
      <c r="E129" s="18">
        <f t="shared" si="4"/>
        <v>1065.0233333333333</v>
      </c>
      <c r="G129" s="6"/>
    </row>
    <row r="130" spans="1:7" x14ac:dyDescent="0.25">
      <c r="A130" t="s">
        <v>150</v>
      </c>
      <c r="B130" t="s">
        <v>103</v>
      </c>
      <c r="C130" s="8">
        <v>166.96</v>
      </c>
      <c r="D130">
        <v>1</v>
      </c>
      <c r="E130" s="18">
        <f t="shared" si="4"/>
        <v>166.96</v>
      </c>
      <c r="G130" s="6"/>
    </row>
    <row r="131" spans="1:7" x14ac:dyDescent="0.25">
      <c r="A131" t="s">
        <v>151</v>
      </c>
      <c r="B131" t="s">
        <v>104</v>
      </c>
      <c r="C131" s="8">
        <v>184.93</v>
      </c>
      <c r="D131">
        <v>1</v>
      </c>
      <c r="E131" s="18">
        <f t="shared" si="4"/>
        <v>184.93</v>
      </c>
      <c r="G131" s="6"/>
    </row>
    <row r="132" spans="1:7" x14ac:dyDescent="0.25">
      <c r="A132" t="s">
        <v>152</v>
      </c>
      <c r="B132" t="s">
        <v>105</v>
      </c>
      <c r="C132" s="8">
        <v>31587.78</v>
      </c>
      <c r="D132">
        <v>91</v>
      </c>
      <c r="E132" s="18">
        <f t="shared" si="4"/>
        <v>347.11846153846153</v>
      </c>
      <c r="G132" s="6"/>
    </row>
    <row r="133" spans="1:7" x14ac:dyDescent="0.25">
      <c r="A133" t="s">
        <v>153</v>
      </c>
      <c r="B133" t="s">
        <v>106</v>
      </c>
      <c r="C133" s="8">
        <v>9351.64</v>
      </c>
      <c r="D133">
        <v>17</v>
      </c>
      <c r="E133" s="18">
        <f t="shared" si="4"/>
        <v>550.09647058823521</v>
      </c>
      <c r="G133" s="6"/>
    </row>
    <row r="134" spans="1:7" x14ac:dyDescent="0.25">
      <c r="A134" t="s">
        <v>154</v>
      </c>
      <c r="B134" t="s">
        <v>107</v>
      </c>
      <c r="C134" s="8">
        <v>64994.48</v>
      </c>
      <c r="D134">
        <v>127</v>
      </c>
      <c r="E134" s="18">
        <f t="shared" si="4"/>
        <v>511.76755905511811</v>
      </c>
      <c r="G134" s="6"/>
    </row>
    <row r="135" spans="1:7" x14ac:dyDescent="0.25">
      <c r="A135" t="s">
        <v>155</v>
      </c>
      <c r="B135" t="s">
        <v>108</v>
      </c>
      <c r="C135" s="8">
        <v>12285.09</v>
      </c>
      <c r="D135">
        <v>21</v>
      </c>
      <c r="E135" s="18">
        <f t="shared" si="4"/>
        <v>585.00428571428574</v>
      </c>
      <c r="G135" s="6"/>
    </row>
    <row r="136" spans="1:7" x14ac:dyDescent="0.25">
      <c r="C136" s="8"/>
      <c r="E136" s="18"/>
    </row>
    <row r="137" spans="1:7" x14ac:dyDescent="0.25">
      <c r="A137" s="16" t="s">
        <v>167</v>
      </c>
      <c r="C137" s="9">
        <f>SUM(C127:C136)</f>
        <v>135125.82999999999</v>
      </c>
      <c r="D137" s="21">
        <f>SUM(D127:D136)</f>
        <v>345</v>
      </c>
      <c r="E137" s="22">
        <f>C137/D137</f>
        <v>391.66907246376809</v>
      </c>
      <c r="F137" s="15"/>
      <c r="G137" s="10"/>
    </row>
    <row r="138" spans="1:7" ht="13.8" thickBot="1" x14ac:dyDescent="0.3">
      <c r="A138" s="16"/>
      <c r="B138" s="30" t="s">
        <v>172</v>
      </c>
      <c r="C138" s="9">
        <v>80710</v>
      </c>
      <c r="D138" s="21">
        <v>38</v>
      </c>
      <c r="E138" s="22"/>
      <c r="F138" s="15"/>
      <c r="G138" s="10"/>
    </row>
    <row r="139" spans="1:7" ht="13.8" thickBot="1" x14ac:dyDescent="0.3">
      <c r="A139" s="16"/>
      <c r="C139" s="32">
        <f>C137-C138</f>
        <v>54415.829999999987</v>
      </c>
      <c r="D139" s="37">
        <f>D137-D138</f>
        <v>307</v>
      </c>
      <c r="E139" s="36">
        <f>C139/D139</f>
        <v>177.25026058631917</v>
      </c>
      <c r="F139" s="15"/>
      <c r="G139" s="10"/>
    </row>
    <row r="140" spans="1:7" x14ac:dyDescent="0.25">
      <c r="A140" s="16"/>
      <c r="C140" s="9"/>
      <c r="D140" s="21"/>
      <c r="E140" s="22"/>
      <c r="F140" s="15"/>
      <c r="G140" s="10"/>
    </row>
    <row r="141" spans="1:7" x14ac:dyDescent="0.25">
      <c r="C141" s="8"/>
      <c r="E141" s="18"/>
    </row>
    <row r="142" spans="1:7" x14ac:dyDescent="0.25">
      <c r="C142" s="8"/>
      <c r="E142" s="18"/>
    </row>
    <row r="143" spans="1:7" x14ac:dyDescent="0.25">
      <c r="A143" t="s">
        <v>147</v>
      </c>
      <c r="B143" t="s">
        <v>109</v>
      </c>
      <c r="C143" s="8">
        <v>55772.55</v>
      </c>
      <c r="D143">
        <v>105</v>
      </c>
      <c r="E143" s="18">
        <f t="shared" ref="E143:E151" si="5">C143/D143</f>
        <v>531.16714285714284</v>
      </c>
      <c r="G143" s="6"/>
    </row>
    <row r="144" spans="1:7" x14ac:dyDescent="0.25">
      <c r="A144" t="s">
        <v>148</v>
      </c>
      <c r="B144" t="s">
        <v>110</v>
      </c>
      <c r="C144" s="8">
        <v>31188.97</v>
      </c>
      <c r="D144">
        <v>78</v>
      </c>
      <c r="E144" s="18">
        <f t="shared" si="5"/>
        <v>399.85858974358973</v>
      </c>
      <c r="G144" s="6"/>
    </row>
    <row r="145" spans="1:7" x14ac:dyDescent="0.25">
      <c r="A145" t="s">
        <v>149</v>
      </c>
      <c r="B145" t="s">
        <v>111</v>
      </c>
      <c r="C145" s="8">
        <v>20160.88</v>
      </c>
      <c r="D145">
        <v>58</v>
      </c>
      <c r="E145" s="18">
        <f t="shared" si="5"/>
        <v>347.60137931034484</v>
      </c>
      <c r="G145" s="6"/>
    </row>
    <row r="146" spans="1:7" x14ac:dyDescent="0.25">
      <c r="A146" t="s">
        <v>150</v>
      </c>
      <c r="B146" t="s">
        <v>112</v>
      </c>
      <c r="C146" s="8">
        <v>6861.2</v>
      </c>
      <c r="D146">
        <v>12</v>
      </c>
      <c r="E146" s="18">
        <f t="shared" si="5"/>
        <v>571.76666666666665</v>
      </c>
      <c r="G146" s="6"/>
    </row>
    <row r="147" spans="1:7" x14ac:dyDescent="0.25">
      <c r="A147" t="s">
        <v>151</v>
      </c>
      <c r="B147" t="s">
        <v>113</v>
      </c>
      <c r="C147" s="8">
        <v>10043.61</v>
      </c>
      <c r="D147">
        <v>148</v>
      </c>
      <c r="E147" s="18">
        <f t="shared" si="5"/>
        <v>67.862229729729734</v>
      </c>
      <c r="G147" s="6"/>
    </row>
    <row r="148" spans="1:7" x14ac:dyDescent="0.25">
      <c r="A148" t="s">
        <v>152</v>
      </c>
      <c r="B148" t="s">
        <v>114</v>
      </c>
      <c r="C148" s="8">
        <v>163648.22</v>
      </c>
      <c r="D148">
        <v>148</v>
      </c>
      <c r="E148" s="18">
        <f t="shared" si="5"/>
        <v>1105.7312162162161</v>
      </c>
      <c r="G148" s="6"/>
    </row>
    <row r="149" spans="1:7" x14ac:dyDescent="0.25">
      <c r="A149" t="s">
        <v>153</v>
      </c>
      <c r="B149" t="s">
        <v>115</v>
      </c>
      <c r="C149" s="8">
        <v>37844.83</v>
      </c>
      <c r="D149">
        <v>27</v>
      </c>
      <c r="E149" s="18">
        <f t="shared" si="5"/>
        <v>1401.6603703703704</v>
      </c>
      <c r="G149" s="6"/>
    </row>
    <row r="150" spans="1:7" x14ac:dyDescent="0.25">
      <c r="A150" t="s">
        <v>154</v>
      </c>
      <c r="B150" t="s">
        <v>116</v>
      </c>
      <c r="C150" s="8">
        <v>294075.21000000002</v>
      </c>
      <c r="D150">
        <v>165</v>
      </c>
      <c r="E150" s="18">
        <f t="shared" si="5"/>
        <v>1782.2740000000001</v>
      </c>
      <c r="G150" s="6"/>
    </row>
    <row r="151" spans="1:7" x14ac:dyDescent="0.25">
      <c r="A151" t="s">
        <v>155</v>
      </c>
      <c r="B151" t="s">
        <v>117</v>
      </c>
      <c r="C151" s="8">
        <v>74656.25</v>
      </c>
      <c r="D151">
        <v>73</v>
      </c>
      <c r="E151" s="18">
        <f t="shared" si="5"/>
        <v>1022.6883561643835</v>
      </c>
      <c r="G151" s="6"/>
    </row>
    <row r="152" spans="1:7" x14ac:dyDescent="0.25">
      <c r="E152" s="19"/>
    </row>
    <row r="153" spans="1:7" x14ac:dyDescent="0.25">
      <c r="A153" s="16" t="s">
        <v>168</v>
      </c>
      <c r="C153" s="10">
        <f>SUM(C143:C152)</f>
        <v>694251.72</v>
      </c>
      <c r="D153" s="21">
        <f>SUM(D143:D152)</f>
        <v>814</v>
      </c>
      <c r="E153" s="22">
        <f>C153/D153</f>
        <v>852.8890909090909</v>
      </c>
      <c r="F153" s="15"/>
      <c r="G153" s="10"/>
    </row>
    <row r="154" spans="1:7" ht="13.8" thickBot="1" x14ac:dyDescent="0.3">
      <c r="B154" s="30" t="s">
        <v>173</v>
      </c>
      <c r="C154" s="38">
        <v>344337</v>
      </c>
      <c r="D154" s="1">
        <v>142</v>
      </c>
      <c r="E154" s="1"/>
    </row>
    <row r="155" spans="1:7" ht="13.8" thickBot="1" x14ac:dyDescent="0.3">
      <c r="C155" s="39">
        <f>C153-C154</f>
        <v>349914.72</v>
      </c>
      <c r="D155" s="26">
        <f>D153-D154</f>
        <v>672</v>
      </c>
      <c r="E155" s="36">
        <f>C155/D155</f>
        <v>520.70642857142855</v>
      </c>
    </row>
    <row r="156" spans="1:7" x14ac:dyDescent="0.25">
      <c r="A156" s="1"/>
      <c r="B156" s="1"/>
      <c r="C156" s="1"/>
      <c r="D156" s="1"/>
      <c r="E156" s="1"/>
      <c r="F156" s="31"/>
      <c r="G156" s="1"/>
    </row>
    <row r="157" spans="1:7" ht="13.8" thickBot="1" x14ac:dyDescent="0.3"/>
    <row r="158" spans="1:7" x14ac:dyDescent="0.25">
      <c r="A158" s="40" t="s">
        <v>162</v>
      </c>
      <c r="B158" s="53" t="s">
        <v>174</v>
      </c>
      <c r="C158" s="41"/>
      <c r="D158" s="41"/>
      <c r="E158" s="50"/>
    </row>
    <row r="159" spans="1:7" x14ac:dyDescent="0.25">
      <c r="A159" s="42"/>
      <c r="B159" s="43"/>
      <c r="C159" s="43"/>
      <c r="D159" s="43"/>
      <c r="E159" s="51"/>
    </row>
    <row r="160" spans="1:7" x14ac:dyDescent="0.25">
      <c r="A160" s="42" t="s">
        <v>157</v>
      </c>
      <c r="B160" s="43" t="s">
        <v>158</v>
      </c>
      <c r="C160" s="44"/>
      <c r="D160" s="45"/>
      <c r="E160" s="51">
        <v>118.49</v>
      </c>
    </row>
    <row r="161" spans="1:5" x14ac:dyDescent="0.25">
      <c r="A161" s="42"/>
      <c r="B161" s="43" t="s">
        <v>159</v>
      </c>
      <c r="C161" s="44"/>
      <c r="D161" s="43"/>
      <c r="E161" s="51">
        <v>56.47</v>
      </c>
    </row>
    <row r="162" spans="1:5" x14ac:dyDescent="0.25">
      <c r="A162" s="42"/>
      <c r="B162" s="43"/>
      <c r="C162" s="46"/>
      <c r="D162" s="43"/>
      <c r="E162" s="51"/>
    </row>
    <row r="163" spans="1:5" x14ac:dyDescent="0.25">
      <c r="A163" s="42" t="s">
        <v>160</v>
      </c>
      <c r="B163" s="43" t="s">
        <v>158</v>
      </c>
      <c r="C163" s="44"/>
      <c r="D163" s="47"/>
      <c r="E163" s="51">
        <v>520.71</v>
      </c>
    </row>
    <row r="164" spans="1:5" x14ac:dyDescent="0.25">
      <c r="A164" s="42"/>
      <c r="B164" s="43" t="s">
        <v>159</v>
      </c>
      <c r="C164" s="44"/>
      <c r="D164" s="43"/>
      <c r="E164" s="51">
        <v>243.01</v>
      </c>
    </row>
    <row r="165" spans="1:5" x14ac:dyDescent="0.25">
      <c r="A165" s="42"/>
      <c r="B165" s="43"/>
      <c r="C165" s="46"/>
      <c r="D165" s="43"/>
      <c r="E165" s="51"/>
    </row>
    <row r="166" spans="1:5" x14ac:dyDescent="0.25">
      <c r="A166" s="42" t="s">
        <v>161</v>
      </c>
      <c r="B166" s="43" t="s">
        <v>158</v>
      </c>
      <c r="C166" s="44"/>
      <c r="D166" s="43"/>
      <c r="E166" s="51">
        <v>177.25</v>
      </c>
    </row>
    <row r="167" spans="1:5" x14ac:dyDescent="0.25">
      <c r="A167" s="42"/>
      <c r="B167" s="43" t="s">
        <v>159</v>
      </c>
      <c r="C167" s="44"/>
      <c r="D167" s="43"/>
      <c r="E167" s="51">
        <v>200.78</v>
      </c>
    </row>
    <row r="168" spans="1:5" ht="13.8" thickBot="1" x14ac:dyDescent="0.3">
      <c r="A168" s="48"/>
      <c r="B168" s="49"/>
      <c r="C168" s="49"/>
      <c r="D168" s="49"/>
      <c r="E168" s="52"/>
    </row>
  </sheetData>
  <mergeCells count="1">
    <mergeCell ref="B2:E2"/>
  </mergeCells>
  <printOptions gridLines="1"/>
  <pageMargins left="0.78740157480314965" right="0.78740157480314965" top="0.98425196850393704" bottom="0.98425196850393704" header="0.51181102362204722" footer="0.51181102362204722"/>
  <pageSetup orientation="landscape" r:id="rId1"/>
  <headerFooter alignWithMargins="0">
    <oddFooter>&amp;LLA&amp;CCoût moyen 2007-2008&amp;R&amp;P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F52"/>
  <sheetViews>
    <sheetView workbookViewId="0"/>
  </sheetViews>
  <sheetFormatPr baseColWidth="10" defaultRowHeight="13.2" x14ac:dyDescent="0.25"/>
  <cols>
    <col min="1" max="1" width="27.44140625" customWidth="1"/>
    <col min="3" max="3" width="18" style="56" bestFit="1" customWidth="1"/>
    <col min="4" max="4" width="21.6640625" style="54" bestFit="1" customWidth="1"/>
    <col min="5" max="5" width="10.6640625" bestFit="1" customWidth="1"/>
  </cols>
  <sheetData>
    <row r="1" spans="1:5" x14ac:dyDescent="0.25">
      <c r="B1" s="86" t="s">
        <v>181</v>
      </c>
      <c r="C1" s="86"/>
      <c r="D1" s="86"/>
      <c r="E1" s="86"/>
    </row>
    <row r="2" spans="1:5" x14ac:dyDescent="0.25">
      <c r="B2" s="1"/>
      <c r="C2" s="57"/>
      <c r="D2" s="4"/>
      <c r="E2" s="1"/>
    </row>
    <row r="3" spans="1:5" ht="31.2" x14ac:dyDescent="0.25">
      <c r="A3" s="21" t="s">
        <v>119</v>
      </c>
      <c r="B3" s="67" t="s">
        <v>1</v>
      </c>
      <c r="C3" s="68" t="s">
        <v>2</v>
      </c>
      <c r="D3" s="67" t="s">
        <v>180</v>
      </c>
      <c r="E3" s="69" t="s">
        <v>118</v>
      </c>
    </row>
    <row r="4" spans="1:5" x14ac:dyDescent="0.25">
      <c r="B4" s="4"/>
      <c r="C4" s="57"/>
      <c r="D4" s="4"/>
      <c r="E4" s="1"/>
    </row>
    <row r="5" spans="1:5" x14ac:dyDescent="0.25">
      <c r="B5" s="70" t="s">
        <v>178</v>
      </c>
      <c r="C5" s="71" t="s">
        <v>5</v>
      </c>
      <c r="D5" s="72" t="s">
        <v>179</v>
      </c>
      <c r="E5" s="1"/>
    </row>
    <row r="6" spans="1:5" x14ac:dyDescent="0.25">
      <c r="A6" t="s">
        <v>120</v>
      </c>
      <c r="B6" t="s">
        <v>7</v>
      </c>
      <c r="C6" s="58">
        <v>146514</v>
      </c>
      <c r="D6" s="54">
        <v>2261</v>
      </c>
      <c r="E6" s="18">
        <f t="shared" ref="E6:E33" si="0">C6/D6</f>
        <v>64.800530738611229</v>
      </c>
    </row>
    <row r="7" spans="1:5" x14ac:dyDescent="0.25">
      <c r="A7" t="s">
        <v>121</v>
      </c>
      <c r="B7" t="s">
        <v>8</v>
      </c>
      <c r="C7" s="59">
        <v>58673</v>
      </c>
      <c r="D7" s="54">
        <v>983</v>
      </c>
      <c r="E7" s="18">
        <f t="shared" si="0"/>
        <v>59.687690742624618</v>
      </c>
    </row>
    <row r="8" spans="1:5" x14ac:dyDescent="0.25">
      <c r="A8" t="s">
        <v>122</v>
      </c>
      <c r="B8" t="s">
        <v>9</v>
      </c>
      <c r="C8" s="59">
        <v>21149</v>
      </c>
      <c r="D8" s="54">
        <v>104</v>
      </c>
      <c r="E8" s="18">
        <f t="shared" si="0"/>
        <v>203.35576923076923</v>
      </c>
    </row>
    <row r="9" spans="1:5" x14ac:dyDescent="0.25">
      <c r="A9" t="s">
        <v>123</v>
      </c>
      <c r="B9" t="s">
        <v>10</v>
      </c>
      <c r="C9" s="59">
        <v>13182</v>
      </c>
      <c r="D9" s="54">
        <v>301</v>
      </c>
      <c r="E9" s="18">
        <f t="shared" si="0"/>
        <v>43.794019933554814</v>
      </c>
    </row>
    <row r="10" spans="1:5" x14ac:dyDescent="0.25">
      <c r="A10" t="s">
        <v>124</v>
      </c>
      <c r="B10" t="s">
        <v>11</v>
      </c>
      <c r="C10" s="59">
        <v>25192</v>
      </c>
      <c r="D10" s="54">
        <v>441</v>
      </c>
      <c r="E10" s="18">
        <f t="shared" si="0"/>
        <v>57.124716553287982</v>
      </c>
    </row>
    <row r="11" spans="1:5" x14ac:dyDescent="0.25">
      <c r="A11" t="s">
        <v>125</v>
      </c>
      <c r="B11" t="s">
        <v>12</v>
      </c>
      <c r="C11" s="59">
        <v>231192</v>
      </c>
      <c r="D11" s="54">
        <v>1832</v>
      </c>
      <c r="E11" s="18">
        <f t="shared" si="0"/>
        <v>126.19650655021834</v>
      </c>
    </row>
    <row r="12" spans="1:5" x14ac:dyDescent="0.25">
      <c r="A12" t="s">
        <v>126</v>
      </c>
      <c r="B12" t="s">
        <v>13</v>
      </c>
      <c r="C12" s="59">
        <v>92275</v>
      </c>
      <c r="D12" s="54">
        <v>2678</v>
      </c>
      <c r="E12" s="18">
        <f t="shared" si="0"/>
        <v>34.456684092606423</v>
      </c>
    </row>
    <row r="13" spans="1:5" x14ac:dyDescent="0.25">
      <c r="A13" t="s">
        <v>127</v>
      </c>
      <c r="B13" t="s">
        <v>14</v>
      </c>
      <c r="C13" s="59">
        <v>40354</v>
      </c>
      <c r="D13" s="54">
        <v>677</v>
      </c>
      <c r="E13" s="18">
        <f t="shared" si="0"/>
        <v>59.60709010339734</v>
      </c>
    </row>
    <row r="14" spans="1:5" x14ac:dyDescent="0.25">
      <c r="A14" t="s">
        <v>130</v>
      </c>
      <c r="B14" t="s">
        <v>15</v>
      </c>
      <c r="C14" s="59">
        <v>56526</v>
      </c>
      <c r="D14" s="54">
        <v>1564</v>
      </c>
      <c r="E14" s="18">
        <f t="shared" si="0"/>
        <v>36.141943734015342</v>
      </c>
    </row>
    <row r="15" spans="1:5" x14ac:dyDescent="0.25">
      <c r="A15" t="s">
        <v>128</v>
      </c>
      <c r="B15" t="s">
        <v>16</v>
      </c>
      <c r="C15" s="59">
        <v>130172</v>
      </c>
      <c r="D15" s="54">
        <v>4312</v>
      </c>
      <c r="E15" s="18">
        <f t="shared" si="0"/>
        <v>30.188311688311689</v>
      </c>
    </row>
    <row r="16" spans="1:5" x14ac:dyDescent="0.25">
      <c r="A16" t="s">
        <v>129</v>
      </c>
      <c r="B16" t="s">
        <v>17</v>
      </c>
      <c r="C16" s="59">
        <v>21839</v>
      </c>
      <c r="D16" s="54">
        <v>428</v>
      </c>
      <c r="E16" s="18">
        <f t="shared" si="0"/>
        <v>51.02570093457944</v>
      </c>
    </row>
    <row r="17" spans="1:5" x14ac:dyDescent="0.25">
      <c r="A17" t="s">
        <v>131</v>
      </c>
      <c r="B17" t="s">
        <v>18</v>
      </c>
      <c r="C17" s="59">
        <v>20024</v>
      </c>
      <c r="D17" s="54">
        <v>480</v>
      </c>
      <c r="E17" s="18">
        <f t="shared" si="0"/>
        <v>41.716666666666669</v>
      </c>
    </row>
    <row r="18" spans="1:5" x14ac:dyDescent="0.25">
      <c r="A18" t="s">
        <v>132</v>
      </c>
      <c r="B18" t="s">
        <v>19</v>
      </c>
      <c r="C18" s="59">
        <v>35389</v>
      </c>
      <c r="D18" s="54">
        <v>565</v>
      </c>
      <c r="E18" s="18">
        <f t="shared" si="0"/>
        <v>62.635398230088498</v>
      </c>
    </row>
    <row r="19" spans="1:5" x14ac:dyDescent="0.25">
      <c r="A19" t="s">
        <v>133</v>
      </c>
      <c r="B19" t="s">
        <v>20</v>
      </c>
      <c r="C19" s="59">
        <v>67744</v>
      </c>
      <c r="D19" s="54">
        <v>880</v>
      </c>
      <c r="E19" s="18">
        <f t="shared" si="0"/>
        <v>76.981818181818184</v>
      </c>
    </row>
    <row r="20" spans="1:5" x14ac:dyDescent="0.25">
      <c r="A20" t="s">
        <v>134</v>
      </c>
      <c r="B20" t="s">
        <v>21</v>
      </c>
      <c r="C20" s="59">
        <v>25255</v>
      </c>
      <c r="D20" s="54">
        <v>524</v>
      </c>
      <c r="E20" s="18">
        <f t="shared" si="0"/>
        <v>48.19656488549618</v>
      </c>
    </row>
    <row r="21" spans="1:5" x14ac:dyDescent="0.25">
      <c r="A21" t="s">
        <v>135</v>
      </c>
      <c r="B21" t="s">
        <v>22</v>
      </c>
      <c r="C21" s="59">
        <v>91799</v>
      </c>
      <c r="D21" s="54">
        <v>1621</v>
      </c>
      <c r="E21" s="18">
        <f t="shared" si="0"/>
        <v>56.631091918568785</v>
      </c>
    </row>
    <row r="22" spans="1:5" x14ac:dyDescent="0.25">
      <c r="A22" t="s">
        <v>136</v>
      </c>
      <c r="B22" t="s">
        <v>23</v>
      </c>
      <c r="C22" s="59">
        <v>56716</v>
      </c>
      <c r="D22" s="54">
        <v>912</v>
      </c>
      <c r="E22" s="18">
        <f t="shared" si="0"/>
        <v>62.188596491228068</v>
      </c>
    </row>
    <row r="23" spans="1:5" x14ac:dyDescent="0.25">
      <c r="A23" t="s">
        <v>137</v>
      </c>
      <c r="B23" t="s">
        <v>24</v>
      </c>
      <c r="C23" s="59">
        <v>109811</v>
      </c>
      <c r="D23" s="54">
        <v>2411</v>
      </c>
      <c r="E23" s="18">
        <f t="shared" si="0"/>
        <v>45.545831605143093</v>
      </c>
    </row>
    <row r="24" spans="1:5" x14ac:dyDescent="0.25">
      <c r="A24" t="s">
        <v>138</v>
      </c>
      <c r="B24" t="s">
        <v>25</v>
      </c>
      <c r="C24" s="59">
        <v>57710</v>
      </c>
      <c r="D24" s="54">
        <v>984</v>
      </c>
      <c r="E24" s="18">
        <f t="shared" si="0"/>
        <v>58.648373983739837</v>
      </c>
    </row>
    <row r="25" spans="1:5" x14ac:dyDescent="0.25">
      <c r="A25" t="s">
        <v>139</v>
      </c>
      <c r="B25" t="s">
        <v>26</v>
      </c>
      <c r="C25" s="59">
        <v>29584</v>
      </c>
      <c r="D25" s="54">
        <v>530</v>
      </c>
      <c r="E25" s="18">
        <f t="shared" si="0"/>
        <v>55.818867924528298</v>
      </c>
    </row>
    <row r="26" spans="1:5" x14ac:dyDescent="0.25">
      <c r="A26" t="s">
        <v>140</v>
      </c>
      <c r="B26" t="s">
        <v>27</v>
      </c>
      <c r="C26" s="59">
        <v>37368</v>
      </c>
      <c r="D26" s="54">
        <v>506</v>
      </c>
      <c r="E26" s="18">
        <f t="shared" si="0"/>
        <v>73.8498023715415</v>
      </c>
    </row>
    <row r="27" spans="1:5" x14ac:dyDescent="0.25">
      <c r="A27" t="s">
        <v>156</v>
      </c>
      <c r="B27" t="s">
        <v>28</v>
      </c>
      <c r="C27" s="59">
        <v>69186</v>
      </c>
      <c r="D27" s="54">
        <v>960</v>
      </c>
      <c r="E27" s="18">
        <f t="shared" si="0"/>
        <v>72.068749999999994</v>
      </c>
    </row>
    <row r="28" spans="1:5" x14ac:dyDescent="0.25">
      <c r="A28" t="s">
        <v>141</v>
      </c>
      <c r="B28" t="s">
        <v>34</v>
      </c>
      <c r="C28" s="59">
        <v>20589</v>
      </c>
      <c r="D28" s="54">
        <v>302</v>
      </c>
      <c r="E28" s="18">
        <f t="shared" si="0"/>
        <v>68.175496688741717</v>
      </c>
    </row>
    <row r="29" spans="1:5" x14ac:dyDescent="0.25">
      <c r="A29" t="s">
        <v>142</v>
      </c>
      <c r="B29" t="s">
        <v>29</v>
      </c>
      <c r="C29" s="59">
        <v>31785</v>
      </c>
      <c r="D29" s="54">
        <v>594</v>
      </c>
      <c r="E29" s="18">
        <f t="shared" si="0"/>
        <v>53.51010101010101</v>
      </c>
    </row>
    <row r="30" spans="1:5" x14ac:dyDescent="0.25">
      <c r="A30" t="s">
        <v>143</v>
      </c>
      <c r="B30" t="s">
        <v>30</v>
      </c>
      <c r="C30" s="59">
        <v>52975</v>
      </c>
      <c r="D30" s="54">
        <v>701</v>
      </c>
      <c r="E30" s="18">
        <f t="shared" si="0"/>
        <v>75.570613409415117</v>
      </c>
    </row>
    <row r="31" spans="1:5" x14ac:dyDescent="0.25">
      <c r="A31" t="s">
        <v>144</v>
      </c>
      <c r="B31" t="s">
        <v>31</v>
      </c>
      <c r="C31" s="59">
        <v>47303</v>
      </c>
      <c r="D31" s="54">
        <v>816</v>
      </c>
      <c r="E31" s="18">
        <f t="shared" si="0"/>
        <v>57.969362745098039</v>
      </c>
    </row>
    <row r="32" spans="1:5" x14ac:dyDescent="0.25">
      <c r="A32" t="s">
        <v>145</v>
      </c>
      <c r="B32" t="s">
        <v>32</v>
      </c>
      <c r="C32" s="59">
        <v>98278</v>
      </c>
      <c r="D32" s="54">
        <v>1839</v>
      </c>
      <c r="E32" s="18">
        <f t="shared" si="0"/>
        <v>53.441000543773789</v>
      </c>
    </row>
    <row r="33" spans="1:5" x14ac:dyDescent="0.25">
      <c r="A33" t="s">
        <v>146</v>
      </c>
      <c r="B33" t="s">
        <v>33</v>
      </c>
      <c r="C33" s="59">
        <v>100056</v>
      </c>
      <c r="D33" s="54">
        <v>1300</v>
      </c>
      <c r="E33" s="18">
        <f t="shared" si="0"/>
        <v>76.966153846153844</v>
      </c>
    </row>
    <row r="34" spans="1:5" x14ac:dyDescent="0.25">
      <c r="C34" s="59"/>
      <c r="E34" s="20"/>
    </row>
    <row r="35" spans="1:5" x14ac:dyDescent="0.25">
      <c r="A35" s="61" t="s">
        <v>163</v>
      </c>
      <c r="B35" s="61"/>
      <c r="C35" s="60">
        <f>SUM(C6:C34)</f>
        <v>1788640</v>
      </c>
      <c r="D35" s="55">
        <f>SUM(D6:D34)</f>
        <v>31506</v>
      </c>
      <c r="E35" s="66">
        <f>C35/D35</f>
        <v>56.77140862058021</v>
      </c>
    </row>
    <row r="38" spans="1:5" x14ac:dyDescent="0.25">
      <c r="A38" t="s">
        <v>147</v>
      </c>
      <c r="B38" t="s">
        <v>91</v>
      </c>
      <c r="C38" s="59">
        <v>28450</v>
      </c>
      <c r="D38" s="54">
        <v>307</v>
      </c>
      <c r="E38" s="18">
        <f t="shared" ref="E38:E45" si="1">C38/D38</f>
        <v>92.671009771986974</v>
      </c>
    </row>
    <row r="39" spans="1:5" x14ac:dyDescent="0.25">
      <c r="A39" t="s">
        <v>148</v>
      </c>
      <c r="B39" t="s">
        <v>92</v>
      </c>
      <c r="C39" s="59">
        <v>36679</v>
      </c>
      <c r="D39" s="54">
        <v>403</v>
      </c>
      <c r="E39" s="18">
        <f t="shared" si="1"/>
        <v>91.014888337468989</v>
      </c>
    </row>
    <row r="40" spans="1:5" x14ac:dyDescent="0.25">
      <c r="A40" t="s">
        <v>149</v>
      </c>
      <c r="B40" t="s">
        <v>93</v>
      </c>
      <c r="C40" s="59">
        <v>18763</v>
      </c>
      <c r="D40" s="54">
        <v>303</v>
      </c>
      <c r="E40" s="18">
        <f t="shared" si="1"/>
        <v>61.924092409240927</v>
      </c>
    </row>
    <row r="41" spans="1:5" x14ac:dyDescent="0.25">
      <c r="A41" t="s">
        <v>151</v>
      </c>
      <c r="B41" t="s">
        <v>95</v>
      </c>
      <c r="C41" s="59">
        <v>11151</v>
      </c>
      <c r="D41" s="54">
        <v>92</v>
      </c>
      <c r="E41" s="18">
        <f t="shared" si="1"/>
        <v>121.20652173913044</v>
      </c>
    </row>
    <row r="42" spans="1:5" x14ac:dyDescent="0.25">
      <c r="A42" t="s">
        <v>152</v>
      </c>
      <c r="B42" t="s">
        <v>96</v>
      </c>
      <c r="C42" s="59">
        <v>82450</v>
      </c>
      <c r="D42" s="54">
        <v>874</v>
      </c>
      <c r="E42" s="18">
        <f t="shared" si="1"/>
        <v>94.336384439359264</v>
      </c>
    </row>
    <row r="43" spans="1:5" x14ac:dyDescent="0.25">
      <c r="A43" t="s">
        <v>153</v>
      </c>
      <c r="B43" t="s">
        <v>97</v>
      </c>
      <c r="C43" s="59">
        <v>16485</v>
      </c>
      <c r="D43" s="54">
        <v>139</v>
      </c>
      <c r="E43" s="18">
        <f t="shared" si="1"/>
        <v>118.59712230215827</v>
      </c>
    </row>
    <row r="44" spans="1:5" x14ac:dyDescent="0.25">
      <c r="A44" t="s">
        <v>154</v>
      </c>
      <c r="B44" t="s">
        <v>98</v>
      </c>
      <c r="C44" s="59">
        <v>122909</v>
      </c>
      <c r="D44" s="54">
        <v>1238</v>
      </c>
      <c r="E44" s="18">
        <f t="shared" si="1"/>
        <v>99.280290791599356</v>
      </c>
    </row>
    <row r="45" spans="1:5" x14ac:dyDescent="0.25">
      <c r="A45" t="s">
        <v>155</v>
      </c>
      <c r="B45" t="s">
        <v>99</v>
      </c>
      <c r="C45" s="59">
        <v>79348</v>
      </c>
      <c r="D45" s="54">
        <v>644</v>
      </c>
      <c r="E45" s="18">
        <f t="shared" si="1"/>
        <v>123.2111801242236</v>
      </c>
    </row>
    <row r="46" spans="1:5" x14ac:dyDescent="0.25">
      <c r="C46" s="59"/>
      <c r="E46" s="20"/>
    </row>
    <row r="47" spans="1:5" x14ac:dyDescent="0.25">
      <c r="A47" s="61" t="s">
        <v>166</v>
      </c>
      <c r="B47" s="61"/>
      <c r="C47" s="60">
        <f>SUM(C38:C46)</f>
        <v>396235</v>
      </c>
      <c r="D47" s="55">
        <f>SUM(D38:D46)</f>
        <v>4000</v>
      </c>
      <c r="E47" s="66">
        <f>C47/D47</f>
        <v>99.058750000000003</v>
      </c>
    </row>
    <row r="48" spans="1:5" x14ac:dyDescent="0.25">
      <c r="A48" s="62"/>
      <c r="B48" s="30"/>
      <c r="C48" s="60"/>
      <c r="D48" s="55"/>
      <c r="E48" s="65"/>
    </row>
    <row r="50" spans="1:6" x14ac:dyDescent="0.25">
      <c r="A50" s="30" t="s">
        <v>175</v>
      </c>
      <c r="B50" s="30"/>
      <c r="C50" s="63"/>
      <c r="D50" s="64"/>
      <c r="E50" s="30"/>
      <c r="F50" s="30"/>
    </row>
    <row r="51" spans="1:6" x14ac:dyDescent="0.25">
      <c r="A51" s="30" t="s">
        <v>176</v>
      </c>
      <c r="B51" s="30"/>
      <c r="C51" s="63"/>
      <c r="D51" s="64"/>
      <c r="E51" s="30"/>
      <c r="F51" s="30"/>
    </row>
    <row r="52" spans="1:6" x14ac:dyDescent="0.25">
      <c r="A52" s="30" t="s">
        <v>177</v>
      </c>
      <c r="B52" s="30"/>
      <c r="C52" s="63"/>
      <c r="D52" s="64"/>
      <c r="E52" s="30"/>
      <c r="F52" s="30"/>
    </row>
  </sheetData>
  <mergeCells count="1">
    <mergeCell ref="B1:E1"/>
  </mergeCells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53"/>
  <sheetViews>
    <sheetView topLeftCell="A43" workbookViewId="0">
      <selection activeCell="G23" sqref="G22:G23"/>
    </sheetView>
  </sheetViews>
  <sheetFormatPr baseColWidth="10" defaultRowHeight="13.2" x14ac:dyDescent="0.25"/>
  <cols>
    <col min="1" max="1" width="31.33203125" customWidth="1"/>
    <col min="3" max="3" width="18" style="56" bestFit="1" customWidth="1"/>
    <col min="4" max="4" width="21.6640625" style="54" bestFit="1" customWidth="1"/>
    <col min="5" max="5" width="10.6640625" bestFit="1" customWidth="1"/>
    <col min="6" max="6" width="11.5546875" style="13"/>
  </cols>
  <sheetData>
    <row r="1" spans="1:6" x14ac:dyDescent="0.25">
      <c r="A1" s="86" t="s">
        <v>195</v>
      </c>
      <c r="B1" s="86"/>
      <c r="C1" s="86"/>
      <c r="D1" s="86"/>
      <c r="E1" s="86"/>
    </row>
    <row r="2" spans="1:6" x14ac:dyDescent="0.25">
      <c r="A2" s="86" t="s">
        <v>194</v>
      </c>
      <c r="B2" s="86"/>
      <c r="C2" s="86"/>
      <c r="D2" s="86"/>
      <c r="E2" s="86"/>
    </row>
    <row r="3" spans="1:6" x14ac:dyDescent="0.25">
      <c r="B3" s="1"/>
      <c r="C3" s="57"/>
      <c r="D3" s="4"/>
      <c r="E3" s="1"/>
    </row>
    <row r="4" spans="1:6" s="82" customFormat="1" ht="30.6" x14ac:dyDescent="0.25">
      <c r="A4" s="80" t="s">
        <v>119</v>
      </c>
      <c r="B4" s="77" t="s">
        <v>1</v>
      </c>
      <c r="C4" s="78" t="s">
        <v>2</v>
      </c>
      <c r="D4" s="77" t="s">
        <v>182</v>
      </c>
      <c r="E4" s="79" t="s">
        <v>118</v>
      </c>
      <c r="F4" s="81"/>
    </row>
    <row r="5" spans="1:6" x14ac:dyDescent="0.25">
      <c r="B5" s="4"/>
      <c r="C5" s="57"/>
      <c r="D5" s="4"/>
      <c r="E5" s="1"/>
    </row>
    <row r="6" spans="1:6" s="82" customFormat="1" x14ac:dyDescent="0.25">
      <c r="B6" s="83" t="s">
        <v>178</v>
      </c>
      <c r="C6" s="84" t="s">
        <v>5</v>
      </c>
      <c r="D6" s="83" t="s">
        <v>179</v>
      </c>
      <c r="E6" s="85"/>
      <c r="F6" s="81"/>
    </row>
    <row r="7" spans="1:6" x14ac:dyDescent="0.25">
      <c r="A7" t="s">
        <v>189</v>
      </c>
      <c r="B7" t="s">
        <v>7</v>
      </c>
      <c r="C7" s="58">
        <v>137620</v>
      </c>
      <c r="D7" s="54">
        <v>2059</v>
      </c>
      <c r="E7" s="18">
        <f t="shared" ref="E7:E34" si="0">C7/D7</f>
        <v>66.838271005342406</v>
      </c>
    </row>
    <row r="8" spans="1:6" x14ac:dyDescent="0.25">
      <c r="A8" t="s">
        <v>188</v>
      </c>
      <c r="B8" t="s">
        <v>8</v>
      </c>
      <c r="C8" s="59">
        <v>39930</v>
      </c>
      <c r="D8" s="54">
        <v>570</v>
      </c>
      <c r="E8" s="18">
        <f t="shared" si="0"/>
        <v>70.05263157894737</v>
      </c>
    </row>
    <row r="9" spans="1:6" x14ac:dyDescent="0.25">
      <c r="A9" t="s">
        <v>122</v>
      </c>
      <c r="B9" t="s">
        <v>9</v>
      </c>
      <c r="C9" s="59">
        <v>79026</v>
      </c>
      <c r="D9" s="54">
        <v>103</v>
      </c>
      <c r="E9" s="18">
        <f t="shared" si="0"/>
        <v>767.242718446602</v>
      </c>
    </row>
    <row r="10" spans="1:6" x14ac:dyDescent="0.25">
      <c r="A10" t="s">
        <v>123</v>
      </c>
      <c r="B10" t="s">
        <v>10</v>
      </c>
      <c r="C10" s="59">
        <v>12286</v>
      </c>
      <c r="D10" s="54">
        <v>165</v>
      </c>
      <c r="E10" s="18">
        <f t="shared" si="0"/>
        <v>74.460606060606054</v>
      </c>
    </row>
    <row r="11" spans="1:6" x14ac:dyDescent="0.25">
      <c r="A11" t="s">
        <v>190</v>
      </c>
      <c r="B11" t="s">
        <v>11</v>
      </c>
      <c r="C11" s="59">
        <v>31541</v>
      </c>
      <c r="D11" s="54">
        <v>247</v>
      </c>
      <c r="E11" s="18">
        <f t="shared" si="0"/>
        <v>127.69635627530364</v>
      </c>
    </row>
    <row r="12" spans="1:6" x14ac:dyDescent="0.25">
      <c r="A12" t="s">
        <v>125</v>
      </c>
      <c r="B12" t="s">
        <v>12</v>
      </c>
      <c r="C12" s="59">
        <v>252447</v>
      </c>
      <c r="D12" s="54">
        <v>1716</v>
      </c>
      <c r="E12" s="18">
        <f t="shared" si="0"/>
        <v>147.11363636363637</v>
      </c>
    </row>
    <row r="13" spans="1:6" x14ac:dyDescent="0.25">
      <c r="A13" t="s">
        <v>126</v>
      </c>
      <c r="B13" t="s">
        <v>13</v>
      </c>
      <c r="C13" s="59">
        <v>76663</v>
      </c>
      <c r="D13" s="54">
        <v>1663</v>
      </c>
      <c r="E13" s="18">
        <f t="shared" si="0"/>
        <v>46.099218280216476</v>
      </c>
    </row>
    <row r="14" spans="1:6" x14ac:dyDescent="0.25">
      <c r="A14" t="s">
        <v>192</v>
      </c>
      <c r="B14" t="s">
        <v>14</v>
      </c>
      <c r="C14" s="59">
        <v>61222</v>
      </c>
      <c r="D14" s="54">
        <v>730</v>
      </c>
      <c r="E14" s="18">
        <f t="shared" si="0"/>
        <v>83.865753424657541</v>
      </c>
    </row>
    <row r="15" spans="1:6" x14ac:dyDescent="0.25">
      <c r="A15" t="s">
        <v>130</v>
      </c>
      <c r="B15" t="s">
        <v>15</v>
      </c>
      <c r="C15" s="59">
        <v>32379</v>
      </c>
      <c r="D15" s="54">
        <v>787</v>
      </c>
      <c r="E15" s="18">
        <f t="shared" si="0"/>
        <v>41.142312579415503</v>
      </c>
    </row>
    <row r="16" spans="1:6" x14ac:dyDescent="0.25">
      <c r="A16" t="s">
        <v>128</v>
      </c>
      <c r="B16" t="s">
        <v>16</v>
      </c>
      <c r="C16" s="59">
        <v>155219</v>
      </c>
      <c r="D16" s="54">
        <v>4683</v>
      </c>
      <c r="E16" s="18">
        <f t="shared" si="0"/>
        <v>33.145206064488576</v>
      </c>
    </row>
    <row r="17" spans="1:5" x14ac:dyDescent="0.25">
      <c r="A17" t="s">
        <v>191</v>
      </c>
      <c r="B17" t="s">
        <v>17</v>
      </c>
      <c r="C17" s="59">
        <v>19952</v>
      </c>
      <c r="D17" s="54">
        <v>304</v>
      </c>
      <c r="E17" s="18">
        <f t="shared" si="0"/>
        <v>65.631578947368425</v>
      </c>
    </row>
    <row r="18" spans="1:5" x14ac:dyDescent="0.25">
      <c r="A18" t="s">
        <v>183</v>
      </c>
      <c r="B18" t="s">
        <v>18</v>
      </c>
      <c r="C18" s="59">
        <v>10590</v>
      </c>
      <c r="D18" s="54">
        <v>259</v>
      </c>
      <c r="E18" s="18">
        <f t="shared" si="0"/>
        <v>40.88803088803089</v>
      </c>
    </row>
    <row r="19" spans="1:5" x14ac:dyDescent="0.25">
      <c r="A19" t="s">
        <v>184</v>
      </c>
      <c r="B19" t="s">
        <v>19</v>
      </c>
      <c r="C19" s="59">
        <v>30801</v>
      </c>
      <c r="D19" s="54">
        <v>488</v>
      </c>
      <c r="E19" s="18">
        <f t="shared" si="0"/>
        <v>63.116803278688522</v>
      </c>
    </row>
    <row r="20" spans="1:5" x14ac:dyDescent="0.25">
      <c r="A20" t="s">
        <v>193</v>
      </c>
      <c r="B20" t="s">
        <v>20</v>
      </c>
      <c r="C20" s="59">
        <v>50277</v>
      </c>
      <c r="D20" s="54">
        <v>600</v>
      </c>
      <c r="E20" s="18">
        <f t="shared" si="0"/>
        <v>83.795000000000002</v>
      </c>
    </row>
    <row r="21" spans="1:5" x14ac:dyDescent="0.25">
      <c r="A21" t="s">
        <v>134</v>
      </c>
      <c r="B21" t="s">
        <v>21</v>
      </c>
      <c r="C21" s="59">
        <v>38405</v>
      </c>
      <c r="D21" s="54">
        <v>787</v>
      </c>
      <c r="E21" s="18">
        <f t="shared" si="0"/>
        <v>48.799237611181702</v>
      </c>
    </row>
    <row r="22" spans="1:5" x14ac:dyDescent="0.25">
      <c r="A22" t="s">
        <v>135</v>
      </c>
      <c r="B22" t="s">
        <v>22</v>
      </c>
      <c r="C22" s="59">
        <v>91160</v>
      </c>
      <c r="D22" s="54">
        <v>1676</v>
      </c>
      <c r="E22" s="18">
        <f t="shared" si="0"/>
        <v>54.391408114558473</v>
      </c>
    </row>
    <row r="23" spans="1:5" x14ac:dyDescent="0.25">
      <c r="A23" t="s">
        <v>136</v>
      </c>
      <c r="B23" t="s">
        <v>23</v>
      </c>
      <c r="C23" s="59">
        <v>52527</v>
      </c>
      <c r="D23" s="54">
        <v>757</v>
      </c>
      <c r="E23" s="18">
        <f t="shared" si="0"/>
        <v>69.388375165125495</v>
      </c>
    </row>
    <row r="24" spans="1:5" x14ac:dyDescent="0.25">
      <c r="A24" t="s">
        <v>137</v>
      </c>
      <c r="B24" t="s">
        <v>24</v>
      </c>
      <c r="C24" s="59">
        <v>102913</v>
      </c>
      <c r="D24" s="54">
        <v>1903</v>
      </c>
      <c r="E24" s="18">
        <f t="shared" si="0"/>
        <v>54.079348397267474</v>
      </c>
    </row>
    <row r="25" spans="1:5" x14ac:dyDescent="0.25">
      <c r="A25" t="s">
        <v>138</v>
      </c>
      <c r="B25" t="s">
        <v>25</v>
      </c>
      <c r="C25" s="59">
        <v>59434</v>
      </c>
      <c r="D25" s="54">
        <v>873</v>
      </c>
      <c r="E25" s="18">
        <f t="shared" si="0"/>
        <v>68.080183276059572</v>
      </c>
    </row>
    <row r="26" spans="1:5" x14ac:dyDescent="0.25">
      <c r="A26" t="s">
        <v>139</v>
      </c>
      <c r="B26" t="s">
        <v>26</v>
      </c>
      <c r="C26" s="59">
        <v>30012</v>
      </c>
      <c r="D26" s="54">
        <v>252</v>
      </c>
      <c r="E26" s="18">
        <f t="shared" si="0"/>
        <v>119.0952380952381</v>
      </c>
    </row>
    <row r="27" spans="1:5" x14ac:dyDescent="0.25">
      <c r="A27" t="s">
        <v>140</v>
      </c>
      <c r="B27" t="s">
        <v>27</v>
      </c>
      <c r="C27" s="59">
        <v>38009</v>
      </c>
      <c r="D27" s="54">
        <v>350</v>
      </c>
      <c r="E27" s="18">
        <f t="shared" si="0"/>
        <v>108.59714285714286</v>
      </c>
    </row>
    <row r="28" spans="1:5" x14ac:dyDescent="0.25">
      <c r="A28" t="s">
        <v>156</v>
      </c>
      <c r="B28" t="s">
        <v>28</v>
      </c>
      <c r="C28" s="59">
        <v>61561</v>
      </c>
      <c r="D28" s="54">
        <v>532</v>
      </c>
      <c r="E28" s="18">
        <f t="shared" si="0"/>
        <v>115.71616541353383</v>
      </c>
    </row>
    <row r="29" spans="1:5" x14ac:dyDescent="0.25">
      <c r="A29" t="s">
        <v>141</v>
      </c>
      <c r="B29" t="s">
        <v>34</v>
      </c>
      <c r="C29" s="59">
        <v>16290</v>
      </c>
      <c r="D29" s="54">
        <v>216</v>
      </c>
      <c r="E29" s="18">
        <f t="shared" si="0"/>
        <v>75.416666666666671</v>
      </c>
    </row>
    <row r="30" spans="1:5" x14ac:dyDescent="0.25">
      <c r="A30" t="s">
        <v>142</v>
      </c>
      <c r="B30" t="s">
        <v>29</v>
      </c>
      <c r="C30" s="59">
        <v>27071</v>
      </c>
      <c r="D30" s="54">
        <v>406</v>
      </c>
      <c r="E30" s="18">
        <f t="shared" si="0"/>
        <v>66.677339901477836</v>
      </c>
    </row>
    <row r="31" spans="1:5" x14ac:dyDescent="0.25">
      <c r="A31" t="s">
        <v>143</v>
      </c>
      <c r="B31" t="s">
        <v>30</v>
      </c>
      <c r="C31" s="59">
        <v>61771</v>
      </c>
      <c r="D31" s="54">
        <v>658</v>
      </c>
      <c r="E31" s="18">
        <f t="shared" si="0"/>
        <v>93.876899696048639</v>
      </c>
    </row>
    <row r="32" spans="1:5" x14ac:dyDescent="0.25">
      <c r="A32" t="s">
        <v>144</v>
      </c>
      <c r="B32" t="s">
        <v>31</v>
      </c>
      <c r="C32" s="59">
        <v>42201</v>
      </c>
      <c r="D32" s="54">
        <v>610</v>
      </c>
      <c r="E32" s="18">
        <f t="shared" si="0"/>
        <v>69.18196721311476</v>
      </c>
    </row>
    <row r="33" spans="1:5" x14ac:dyDescent="0.25">
      <c r="A33" t="s">
        <v>185</v>
      </c>
      <c r="B33" t="s">
        <v>32</v>
      </c>
      <c r="C33" s="59">
        <v>91875</v>
      </c>
      <c r="D33" s="54">
        <v>1403</v>
      </c>
      <c r="E33" s="18">
        <f t="shared" si="0"/>
        <v>65.484675694939412</v>
      </c>
    </row>
    <row r="34" spans="1:5" x14ac:dyDescent="0.25">
      <c r="A34" t="s">
        <v>146</v>
      </c>
      <c r="B34" t="s">
        <v>33</v>
      </c>
      <c r="C34" s="59">
        <v>97956</v>
      </c>
      <c r="D34" s="54">
        <v>1205</v>
      </c>
      <c r="E34" s="18">
        <f t="shared" si="0"/>
        <v>81.291286307053937</v>
      </c>
    </row>
    <row r="35" spans="1:5" x14ac:dyDescent="0.25">
      <c r="C35" s="59"/>
      <c r="E35" s="20"/>
    </row>
    <row r="36" spans="1:5" x14ac:dyDescent="0.25">
      <c r="A36" s="61" t="s">
        <v>163</v>
      </c>
      <c r="B36" s="61"/>
      <c r="C36" s="60">
        <f>SUM(C7:C35)</f>
        <v>1801138</v>
      </c>
      <c r="D36" s="55">
        <f>SUM(D7:D35)</f>
        <v>26002</v>
      </c>
      <c r="E36" s="66">
        <f>C36/D36</f>
        <v>69.26921006076455</v>
      </c>
    </row>
    <row r="39" spans="1:5" x14ac:dyDescent="0.25">
      <c r="A39" t="s">
        <v>147</v>
      </c>
      <c r="B39" t="s">
        <v>91</v>
      </c>
      <c r="C39" s="59">
        <v>53173</v>
      </c>
      <c r="D39" s="54">
        <v>339</v>
      </c>
      <c r="E39" s="18">
        <f t="shared" ref="E39:E46" si="1">C39/D39</f>
        <v>156.85250737463127</v>
      </c>
    </row>
    <row r="40" spans="1:5" x14ac:dyDescent="0.25">
      <c r="A40" t="s">
        <v>187</v>
      </c>
      <c r="B40" t="s">
        <v>92</v>
      </c>
      <c r="C40" s="59">
        <v>46907</v>
      </c>
      <c r="D40" s="54">
        <v>149</v>
      </c>
      <c r="E40" s="18">
        <f t="shared" si="1"/>
        <v>314.81208053691273</v>
      </c>
    </row>
    <row r="41" spans="1:5" x14ac:dyDescent="0.25">
      <c r="A41" t="s">
        <v>186</v>
      </c>
      <c r="B41" t="s">
        <v>93</v>
      </c>
      <c r="C41" s="59">
        <v>31411</v>
      </c>
      <c r="D41" s="54">
        <v>211</v>
      </c>
      <c r="E41" s="18">
        <f t="shared" si="1"/>
        <v>148.86729857819904</v>
      </c>
    </row>
    <row r="42" spans="1:5" x14ac:dyDescent="0.25">
      <c r="A42" t="s">
        <v>151</v>
      </c>
      <c r="B42" t="s">
        <v>95</v>
      </c>
      <c r="C42" s="59">
        <v>9279</v>
      </c>
      <c r="D42" s="54">
        <v>68</v>
      </c>
      <c r="E42" s="18">
        <f t="shared" si="1"/>
        <v>136.45588235294119</v>
      </c>
    </row>
    <row r="43" spans="1:5" x14ac:dyDescent="0.25">
      <c r="A43" t="s">
        <v>152</v>
      </c>
      <c r="B43" t="s">
        <v>96</v>
      </c>
      <c r="C43" s="59">
        <v>148280</v>
      </c>
      <c r="D43" s="54">
        <v>516</v>
      </c>
      <c r="E43" s="18">
        <f t="shared" si="1"/>
        <v>287.36434108527129</v>
      </c>
    </row>
    <row r="44" spans="1:5" x14ac:dyDescent="0.25">
      <c r="A44" t="s">
        <v>153</v>
      </c>
      <c r="B44" t="s">
        <v>97</v>
      </c>
      <c r="C44" s="59">
        <v>10112</v>
      </c>
      <c r="D44" s="54">
        <v>65</v>
      </c>
      <c r="E44" s="18">
        <f t="shared" si="1"/>
        <v>155.56923076923076</v>
      </c>
    </row>
    <row r="45" spans="1:5" x14ac:dyDescent="0.25">
      <c r="A45" t="s">
        <v>154</v>
      </c>
      <c r="B45" t="s">
        <v>98</v>
      </c>
      <c r="C45" s="59">
        <v>369838</v>
      </c>
      <c r="D45" s="54">
        <v>1004</v>
      </c>
      <c r="E45" s="18">
        <f t="shared" si="1"/>
        <v>368.36454183266932</v>
      </c>
    </row>
    <row r="46" spans="1:5" x14ac:dyDescent="0.25">
      <c r="A46" t="s">
        <v>155</v>
      </c>
      <c r="B46" t="s">
        <v>99</v>
      </c>
      <c r="C46" s="59">
        <v>77153</v>
      </c>
      <c r="D46" s="54">
        <v>470</v>
      </c>
      <c r="E46" s="18">
        <f t="shared" si="1"/>
        <v>164.15531914893617</v>
      </c>
    </row>
    <row r="47" spans="1:5" x14ac:dyDescent="0.25">
      <c r="C47" s="59"/>
      <c r="E47" s="20"/>
    </row>
    <row r="48" spans="1:5" x14ac:dyDescent="0.25">
      <c r="A48" s="61" t="s">
        <v>166</v>
      </c>
      <c r="B48" s="61"/>
      <c r="C48" s="60">
        <f>SUM(C39:C47)</f>
        <v>746153</v>
      </c>
      <c r="D48" s="55">
        <f>SUM(D39:D47)</f>
        <v>2822</v>
      </c>
      <c r="E48" s="66">
        <f>C48/D48</f>
        <v>264.40574060949683</v>
      </c>
    </row>
    <row r="49" spans="1:6" x14ac:dyDescent="0.25">
      <c r="A49" s="62"/>
      <c r="B49" s="30"/>
      <c r="C49" s="60"/>
      <c r="D49" s="55"/>
      <c r="E49" s="65"/>
    </row>
    <row r="51" spans="1:6" s="62" customFormat="1" x14ac:dyDescent="0.25">
      <c r="A51" s="73"/>
      <c r="B51" s="73"/>
      <c r="C51" s="74"/>
      <c r="D51" s="75"/>
      <c r="E51" s="73"/>
      <c r="F51" s="76"/>
    </row>
    <row r="52" spans="1:6" s="62" customFormat="1" x14ac:dyDescent="0.25">
      <c r="A52" s="73"/>
      <c r="B52" s="73"/>
      <c r="C52" s="74"/>
      <c r="D52" s="75"/>
      <c r="E52" s="73"/>
      <c r="F52" s="76"/>
    </row>
    <row r="53" spans="1:6" s="62" customFormat="1" x14ac:dyDescent="0.25">
      <c r="A53" s="73"/>
      <c r="B53" s="73"/>
      <c r="C53" s="74"/>
      <c r="D53" s="75"/>
      <c r="E53" s="73"/>
      <c r="F53" s="76"/>
    </row>
  </sheetData>
  <mergeCells count="2">
    <mergeCell ref="A2:E2"/>
    <mergeCell ref="A1:E1"/>
  </mergeCells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Coût moyen par discipl.  0708</vt:lpstr>
      <vt:lpstr>Coût moyen par discipl. 09-10</vt:lpstr>
      <vt:lpstr>Coût moyen par discipl. 2010-11</vt:lpstr>
      <vt:lpstr>Coût moyen par discipl. 2013-14</vt:lpstr>
    </vt:vector>
  </TitlesOfParts>
  <Company>Universite Laval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LOALL6</dc:creator>
  <cp:lastModifiedBy>Denise Bonnelly</cp:lastModifiedBy>
  <cp:lastPrinted>2014-10-09T18:22:32Z</cp:lastPrinted>
  <dcterms:created xsi:type="dcterms:W3CDTF">2007-07-06T15:32:21Z</dcterms:created>
  <dcterms:modified xsi:type="dcterms:W3CDTF">2014-10-10T15:30:22Z</dcterms:modified>
</cp:coreProperties>
</file>